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2.IDP\IDP1.69\ส่งกกจ\รอบที่ 2\"/>
    </mc:Choice>
  </mc:AlternateContent>
  <xr:revisionPtr revIDLastSave="0" documentId="13_ncr:1_{B1039EDE-77DC-4D7B-A314-CC0CE56DA8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แบบสรุปข้อมูล (ส่งพร้อมบันทึก)" sheetId="4" r:id="rId1"/>
    <sheet name="แบบบันทึกแผน-ผล 68" sheetId="1" r:id="rId2"/>
    <sheet name="list" sheetId="2" r:id="rId3"/>
  </sheets>
  <definedNames>
    <definedName name="_xlnm.Print_Area" localSheetId="1">'แบบบันทึกแผน-ผล 68'!$A$1:$AA$121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2" i="4" l="1"/>
  <c r="I31" i="4"/>
  <c r="D33" i="4"/>
  <c r="D32" i="4"/>
  <c r="D31" i="4"/>
  <c r="H29" i="4" s="1"/>
  <c r="I27" i="4"/>
  <c r="I26" i="4"/>
  <c r="D28" i="4"/>
  <c r="D27" i="4"/>
  <c r="D26" i="4"/>
  <c r="D25" i="4"/>
  <c r="I25" i="4"/>
  <c r="H4" i="1"/>
  <c r="E4" i="1"/>
  <c r="H23" i="4" l="1"/>
  <c r="I19" i="4"/>
  <c r="I18" i="4"/>
  <c r="D20" i="4"/>
  <c r="D18" i="4"/>
  <c r="I14" i="4" l="1"/>
  <c r="I12" i="4"/>
  <c r="D14" i="4"/>
  <c r="D15" i="4"/>
  <c r="D12" i="4"/>
  <c r="I13" i="4"/>
  <c r="D13" i="4"/>
  <c r="H16" i="4"/>
  <c r="H10" i="4" l="1"/>
</calcChain>
</file>

<file path=xl/sharedStrings.xml><?xml version="1.0" encoding="utf-8"?>
<sst xmlns="http://schemas.openxmlformats.org/spreadsheetml/2006/main" count="2081" uniqueCount="319">
  <si>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</si>
  <si>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</si>
  <si>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</si>
  <si>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</si>
  <si>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</si>
  <si>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</si>
  <si>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</si>
  <si>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</si>
  <si>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</si>
  <si>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</si>
  <si>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</si>
  <si>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</si>
  <si>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</si>
  <si>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</si>
  <si>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</si>
  <si>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</si>
  <si>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</si>
  <si>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</si>
  <si>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</si>
  <si>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</si>
  <si>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</si>
  <si>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</si>
  <si>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</si>
  <si>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</si>
  <si>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</si>
  <si>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</si>
  <si>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</si>
  <si>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</si>
  <si>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</si>
  <si>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</si>
  <si>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</si>
  <si>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</si>
  <si>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</si>
  <si>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</si>
  <si>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</si>
  <si>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</si>
  <si>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</si>
  <si>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</si>
  <si>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</si>
  <si>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</si>
  <si>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</si>
  <si>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</si>
  <si>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</si>
  <si>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</si>
  <si>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</si>
  <si>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</si>
  <si>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</si>
  <si>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</si>
  <si>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</si>
  <si>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</si>
  <si>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</si>
  <si>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</si>
  <si>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</si>
  <si>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</si>
  <si>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</si>
  <si>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</si>
  <si>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</si>
  <si>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</si>
  <si>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</si>
  <si>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</si>
  <si>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</si>
  <si>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</si>
  <si>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</si>
  <si>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</si>
  <si>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</si>
  <si>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ทักษะทางการปฏิบัติ (Practical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</si>
  <si>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</si>
  <si>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</si>
  <si>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</si>
  <si>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</si>
  <si>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</si>
  <si>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</si>
  <si>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</si>
  <si>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>การดูงานนอกสถานที่ (Site Visit)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</si>
  <si>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</si>
  <si>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</si>
  <si>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</si>
  <si>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สรุปจำนวนบุคลากรที่ได้รับการพัฒนา</t>
  </si>
  <si>
    <t>(ระบุชื่อ-สกุล)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</si>
  <si>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</si>
  <si>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</si>
  <si>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</si>
  <si>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</si>
  <si>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</si>
  <si>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</si>
  <si>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</si>
  <si>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</si>
  <si>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</si>
  <si>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>...............................................................</t>
  </si>
  <si>
    <t xml:space="preserve">            </t>
  </si>
  <si>
    <t>ผู้รายงาน</t>
  </si>
  <si>
    <t>วันที่ ................ /.................. /...............</t>
  </si>
  <si>
    <t>ลงชื่อ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</si>
  <si>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</si>
  <si>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</si>
  <si>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การใช้ประโยชน์และการใช้ข้อมูลร่วมกัน (Data Utilization and Sharing) </t>
  </si>
  <si>
    <t>ผลประเมินด้านดิจิทัล</t>
  </si>
  <si>
    <t>ทักษะด้าน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</si>
  <si>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</si>
  <si>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</si>
  <si>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</si>
  <si>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</si>
  <si>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ผู้อำนวยกาสำนัก/กอง/เทียบเท่า</t>
  </si>
  <si>
    <t>ทักษะดิจิทัล</t>
  </si>
  <si>
    <t>ฝ่ายบริหารทั่วไป</t>
  </si>
  <si>
    <t>กลุ่มยุทธศาสตร์และสารสนเทศการปศุสัตว์</t>
  </si>
  <si>
    <t>กลุ่มพัฒนาสุขภาพสัตว์</t>
  </si>
  <si>
    <t>กลุ่มพัฒนาคุณภาพสินค้าปศุสัตว์</t>
  </si>
  <si>
    <t>กลุ่มส่งเสริมและพัฒนาการปศุสัตว์</t>
  </si>
  <si>
    <t>สำนักงานปศุสัตว์อำเภอเมืองขอนแก่น</t>
  </si>
  <si>
    <t>สำนักงานปศุสัตว์อำเภออุบลรัตน์</t>
  </si>
  <si>
    <t>สำนักงานปศุสัตว์อำเภอหนองสองห้อง</t>
  </si>
  <si>
    <t>สำนักงานปศุสัตว์อำเภอหนองนาคำ</t>
  </si>
  <si>
    <t>สำนักงานปศุสัตว์อำเภอสีชมพู</t>
  </si>
  <si>
    <t>สำนักงานปศุสัตว์อำเภอแวงใหญ่</t>
  </si>
  <si>
    <t>สำนักงานปศุสัตว์อำเภอเวียงเก่า</t>
  </si>
  <si>
    <t>สำนักงานปศุสัตว์อำเภอมัญจาคีรี</t>
  </si>
  <si>
    <t>สำนักงานปศุสัตว์อำเภอภูผาม่าน</t>
  </si>
  <si>
    <t>สำนักงานปศุสัตว์อำเภอพล</t>
  </si>
  <si>
    <t>สำนักงานปศุสัตว์อำเภอพระยืน</t>
  </si>
  <si>
    <t>สำนักงานปศุสัตว์อำเภอเปือยน้อย</t>
  </si>
  <si>
    <t>สำนักงานปศุสัตว์อำเภอบ้านแฮด</t>
  </si>
  <si>
    <t>สำนักงานปศุสัตว์อำเภอบ้านฝาง</t>
  </si>
  <si>
    <t>สำนักงานปศุสัตว์อำเภอน้ำพอง</t>
  </si>
  <si>
    <t>สำนักงานปศุสัตว์อำเภอซำสูง</t>
  </si>
  <si>
    <t>สำนักงานปศุสัตว์อำเภอชุมแพ</t>
  </si>
  <si>
    <t>สำนักงานปศุสัตว์อำเภอโคกโพธิ์ไชย</t>
  </si>
  <si>
    <t>สำนักงานปศุสัตว์อำเภอหนองเรือ</t>
  </si>
  <si>
    <t>สำนักงานปศุสัตว์อำเภอกระนวน</t>
  </si>
  <si>
    <t>ข้ารายการ</t>
  </si>
  <si>
    <t>คน</t>
  </si>
  <si>
    <t>ธีระยุทธ แก้วสีหาบุตร</t>
  </si>
  <si>
    <t>ปรัชญานนท์ มูลคำกาเจริญ</t>
  </si>
  <si>
    <t>พัฒนา คำหนามแท่ง</t>
  </si>
  <si>
    <t>อภิชาติ โพธิ์ดี</t>
  </si>
  <si>
    <t>ธีรยุทธ เหล่าภักดี</t>
  </si>
  <si>
    <t>สานิตย์ จันทราเทพ</t>
  </si>
  <si>
    <t>ศักดา โมรีรัตน์</t>
  </si>
  <si>
    <t>ชุมพร สุริยา</t>
  </si>
  <si>
    <t>อภิชาติ อินทรประสิทธิ์</t>
  </si>
  <si>
    <t>วสันต์ กาศรี</t>
  </si>
  <si>
    <t>จักรพันธ์   ศรีจำนงค์</t>
  </si>
  <si>
    <t>ชัยพร ใบบ้ง</t>
  </si>
  <si>
    <t>วิศรุต ผาจ้ำ</t>
  </si>
  <si>
    <t>พัฒนพงษ์ โคตรศรีวงศ์</t>
  </si>
  <si>
    <t>ชัยพล ดาศรีวังปา</t>
  </si>
  <si>
    <t>วิรัตน์ ทองดีเขียว</t>
  </si>
  <si>
    <t>อชิตพล ชาโสรส</t>
  </si>
  <si>
    <t>พรสวรรค์ กุลชัย</t>
  </si>
  <si>
    <t>สมบัติ พรหมทา</t>
  </si>
  <si>
    <t>กรกต แทนเตย์</t>
  </si>
  <si>
    <t>วิธวัฒน์ ไตรธิเลน</t>
  </si>
  <si>
    <t>อัศนัย ศรีทบาล</t>
  </si>
  <si>
    <t>กิตติพงษ์ สีลาโคตร</t>
  </si>
  <si>
    <t>ธานินทร์ หลังโนนโพธิ์</t>
  </si>
  <si>
    <t>วิวัฒน์ สามหาดไทย</t>
  </si>
  <si>
    <t>นุจรินทร์ โคตรศรีวงศ์</t>
  </si>
  <si>
    <t>ภัทรพร พุทธบุรี</t>
  </si>
  <si>
    <t>กรกฏ บุตรพิลา</t>
  </si>
  <si>
    <t>ลำไพ ลีลาโคตร</t>
  </si>
  <si>
    <t>ฌปภัช โคสมบูรณ์</t>
  </si>
  <si>
    <t>มาฆพร ชมบุญ</t>
  </si>
  <si>
    <t>ปริยานุช สีผาย</t>
  </si>
  <si>
    <t>ชญานิศ โพธิ์ดี</t>
  </si>
  <si>
    <t>อัญชลี สีลาคำ</t>
  </si>
  <si>
    <t>รัตนาพร นาโพธิ์</t>
  </si>
  <si>
    <t>จิดาภา นิลดาศรี</t>
  </si>
  <si>
    <t>วิมลรัตน์ บุตรพรหม</t>
  </si>
  <si>
    <t>จำนวน</t>
  </si>
  <si>
    <t>หน่วยงาน สำนักงานปศุสัตว์จังหวัดขอนแก่น</t>
  </si>
  <si>
    <t>ผู้รายงาน นายปรัชญานนท์ มูลคำกาเจริญ ตำแหน่ง นักจัดการงานทั่วไป โทร 08 3239 7629</t>
  </si>
  <si>
    <t>(นายปรัชญานนท์ มูลคำกาเจริญ)
นักจัดการงานทั่วไป</t>
  </si>
  <si>
    <t>เบอร์โทร 083 239 7629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</si>
  <si>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</si>
  <si>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2/2569</t>
  </si>
  <si>
    <t>1/2569</t>
  </si>
  <si>
    <t>ก.พ.69-เม.ย.69</t>
  </si>
  <si>
    <t>พ.ค.69-ส.ค.69</t>
  </si>
  <si>
    <t xml:space="preserve">สำนักงานปศุสัตว์อำเภอเมืองขอนแก่น </t>
  </si>
  <si>
    <t xml:space="preserve">สำนักงานปศุสัตว์อำเภอบ้านฝาง </t>
  </si>
  <si>
    <t xml:space="preserve">สำนักงานปศุสัตว์อำเภอพระยืน </t>
  </si>
  <si>
    <t xml:space="preserve">สำนักงานปศุสัตว์อำเภอหนองเรือ </t>
  </si>
  <si>
    <t xml:space="preserve">สำนักงานปศุสัตว์อำเภอชุมแพ </t>
  </si>
  <si>
    <t xml:space="preserve">สำนักงานปศุสัตว์อำเภอสีชมพู </t>
  </si>
  <si>
    <t xml:space="preserve">สำนักงานปศุสัตว์อำเภอน้ำพอง </t>
  </si>
  <si>
    <t xml:space="preserve">สำนักงานปศุสัตว์อำเภออุบลรัตน์ </t>
  </si>
  <si>
    <t xml:space="preserve">สำนักงานปศุสัตว์อำเภอกระนวน </t>
  </si>
  <si>
    <t>สำนักงานปศุสัตว์อำเภอบ้านไผ่</t>
  </si>
  <si>
    <t xml:space="preserve">สำนักงานปศุสัตว์อำเภอบ้านไผ่ </t>
  </si>
  <si>
    <t xml:space="preserve">สำนักงานปศุสัตว์อำเภอเปือยน้อย </t>
  </si>
  <si>
    <t xml:space="preserve">สำนักงานปศุสัตว์อำเภอพล </t>
  </si>
  <si>
    <t xml:space="preserve">สำนักงานปศุสัตว์อำเภอแวงใหญ่ </t>
  </si>
  <si>
    <t xml:space="preserve">สำนักงานปศุสัตว์อำเภอแวงน้อย </t>
  </si>
  <si>
    <t xml:space="preserve">สำนักงานปศุสัตว์อำเภอหนองสองห้อง </t>
  </si>
  <si>
    <t xml:space="preserve">สำนักงานปศุสัตว์อำเภอภูเวียง </t>
  </si>
  <si>
    <t xml:space="preserve">สำนักงานปศุสัตว์อำเภอมัญจาคีรี </t>
  </si>
  <si>
    <t xml:space="preserve">สำนักงานปศุสัตว์อำเภอชนบท  </t>
  </si>
  <si>
    <t xml:space="preserve">สำนักงานปศุสัตว์อำเภอชนบท </t>
  </si>
  <si>
    <t xml:space="preserve">สำนักงานปศุสัตว์อำเภอภูผาม่าน </t>
  </si>
  <si>
    <t xml:space="preserve">สำนักงานปศุสัตว์อำเภอซำสูง </t>
  </si>
  <si>
    <t xml:space="preserve">สำนักงานปศุสัตว์อำเภอโคกโพธิ์ไชย </t>
  </si>
  <si>
    <t xml:space="preserve">สำนักงานปศุสัตว์อำเภอบ้านแฮด </t>
  </si>
  <si>
    <t xml:space="preserve">สำนักงานปศุสัตว์อำเภอโนนศิลา </t>
  </si>
  <si>
    <t xml:space="preserve">สำนักงานปศุสัตว์อำเภอเวียงเก่า </t>
  </si>
  <si>
    <t>สำนักงานปศุสัตว์อำเภอภูเวียง</t>
  </si>
  <si>
    <r>
      <t>หน่วยงาน</t>
    </r>
    <r>
      <rPr>
        <sz val="16"/>
        <color theme="1"/>
        <rFont val="TH SarabunPSK"/>
        <family val="2"/>
      </rPr>
      <t xml:space="preserve"> สำนักงานปศุสัตว์จังหวัดขอนแก่น</t>
    </r>
  </si>
  <si>
    <r>
      <t xml:space="preserve">แผนการพัฒนาผู้ใต้บังคับบัญชา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</si>
  <si>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TH SarabunPSK"/>
        <family val="2"/>
      </rPr>
      <t>(กรอกข้อมูลรอบการประเมินที่ 2)</t>
    </r>
  </si>
  <si>
    <t>นคร วิชัยวง</t>
  </si>
  <si>
    <t>สุพรรณา ลุนสำโรง</t>
  </si>
  <si>
    <t>บุญชอบ ชัยบัง</t>
  </si>
  <si>
    <t>กฤชกร มาเวียง</t>
  </si>
  <si>
    <t>กรกมล เติมสุข</t>
  </si>
  <si>
    <t>ชนินทร์ น่าชม</t>
  </si>
  <si>
    <t>เพ็ญนรินทร์ ดวงมาลา</t>
  </si>
  <si>
    <t>ธีรพงศ์ ใจซื่อ</t>
  </si>
  <si>
    <t>วินัย จะแรบรัมย์</t>
  </si>
  <si>
    <t>รัชนิดา ยิ่งดอน</t>
  </si>
  <si>
    <t>บุญชู ชมภูสอ</t>
  </si>
  <si>
    <t>ณัฐพล อ่อนละมัย</t>
  </si>
  <si>
    <t>อรรคราช แก้วร่องคำ</t>
  </si>
  <si>
    <t>เฉลิมพล อรรคฮาต</t>
  </si>
  <si>
    <t>สราวุฒิ พรหมทา</t>
  </si>
  <si>
    <t>ทวีศักดิ์ พนิกรณ์</t>
  </si>
  <si>
    <t>กาญจน์สุดา วิจิตรพันธ์</t>
  </si>
  <si>
    <t>เมฆินทร์ วงษ์จันทอง</t>
  </si>
  <si>
    <t>วิสิทธิ์ หินเธาว์</t>
  </si>
  <si>
    <t>คนัมพร กิจศิลป</t>
  </si>
  <si>
    <t>อดิศร บุณฑี</t>
  </si>
  <si>
    <t>จิรศักดิ์ พรมนิล</t>
  </si>
  <si>
    <t>ไพรัช เทียนน้อย</t>
  </si>
  <si>
    <t>พงศ์พัชรา กระจายพันธ์</t>
  </si>
  <si>
    <t>ปิยะ เจริญกุล</t>
  </si>
  <si>
    <t>ชนกานต์ เกนวิถี</t>
  </si>
  <si>
    <t>ชาติชาย แก้วเรือง</t>
  </si>
  <si>
    <t>ปารเมศ อุตธะคำ</t>
  </si>
  <si>
    <t>ธันย์นิชา อัครนันท์ชัชวาล</t>
  </si>
  <si>
    <t>ดวงพิทักษ์ เพียเฮียง</t>
  </si>
  <si>
    <t>พัฒนพงศ์ วงษ์ชารี</t>
  </si>
  <si>
    <t>อาทิตย์ หาญสุริย์</t>
  </si>
  <si>
    <t>แสงดาว ชิณรงค์</t>
  </si>
  <si>
    <t>ไชยันต์ จันทอุตสาห์</t>
  </si>
  <si>
    <t>สมรรถ ดำเนตร</t>
  </si>
  <si>
    <t>นวภัทร แก้ววิเศษโฮง</t>
  </si>
  <si>
    <t>ศราวุฒิ สายหอม</t>
  </si>
  <si>
    <t>ชุติวัต ดีสุข</t>
  </si>
  <si>
    <t>มงคล  ทรัพย์วัฒนาชัย</t>
  </si>
  <si>
    <t>สวลี แสนทวีสุข</t>
  </si>
  <si>
    <t>ธีราภรณ์ พรหมภักดี</t>
  </si>
  <si>
    <t>ฐิติกร อามาตย์</t>
  </si>
  <si>
    <t>ปภาวรินท์ เลิศศักดิ์ก้องกุล</t>
  </si>
  <si>
    <t>วัฒนา นิสังกาศ</t>
  </si>
  <si>
    <t>อนุชิต ใจด่วน</t>
  </si>
  <si>
    <t>ภาชินี  พลศักดิ์</t>
  </si>
  <si>
    <t>วชิระ สุวรรณขิน</t>
  </si>
  <si>
    <t>ชานนท์ ดอนแก่น</t>
  </si>
  <si>
    <t>มนตรี นาบุตรบุญ</t>
  </si>
  <si>
    <t>วิวิธชัย ขวัญใจ</t>
  </si>
  <si>
    <t>จตุรพัฒน์ คำแป้น</t>
  </si>
  <si>
    <t>บุษบา วรรณศรี</t>
  </si>
  <si>
    <t>ทัศน์พล ชละธาร</t>
  </si>
  <si>
    <t>ขวัญชนก เมืองเก่า</t>
  </si>
  <si>
    <t>วีรพงค์ สวยสม</t>
  </si>
  <si>
    <t>ชัยอณัณช์ ราโช</t>
  </si>
  <si>
    <t>นันธวัฒ มหาวงค์</t>
  </si>
  <si>
    <t>หัวหน้ากลุ่ม (สัตวแพทย์)</t>
  </si>
  <si>
    <t>ปศุสัตว์อำเภอ (เจ้าพนักงานสัตวบาล)</t>
  </si>
  <si>
    <t>ปศุสัตว์อำเภอ (สัตวแพทย์)</t>
  </si>
  <si>
    <t>ปศุสัตว์อำเภอ (นักวิชาการสัตวบาล)</t>
  </si>
  <si>
    <t>ปศุสัตว์อำเภอ (นายสัตวแพทย์)</t>
  </si>
  <si>
    <t>ประจำปีงบประมาณ พ.ศ. 2569</t>
  </si>
  <si>
    <t>ทักษะตามกรอบแนวทางการพัฒนาบุคลากรภาครัฐ พ.ศ. 2566 – 2570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</si>
  <si>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</si>
  <si>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</si>
  <si>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</si>
  <si>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</si>
  <si>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>การพัฒนานวัตกรรมเพื่อการบริการ (Digital Service)</t>
  </si>
  <si>
    <t>สัตวแพทย์</t>
  </si>
  <si>
    <t xml:space="preserve">ทักษะตามกรอบแนวทางการพัฒนาบุคลากรภาครัฐ พ.ศ. 2566 – 2570 </t>
  </si>
  <si>
    <t xml:space="preserve">ความเข้าใจและใช้เทคโนโลยีดิจิทัล (Digital Literacy) </t>
  </si>
  <si>
    <t xml:space="preserve">การฝึกอบรม (Training) </t>
  </si>
  <si>
    <t xml:space="preserve">การปฏิบัติตามและ ใช้กฎหมายด้านดิจิทัล (Digital Governance) </t>
  </si>
  <si>
    <t xml:space="preserve">การศึกษาด้วยตนเอง/การเรียนรู้ด้วยตนเอง (Self-Learning) </t>
  </si>
  <si>
    <t xml:space="preserve">ความเป็นผู้นำด้านดิจิทัล (Digital Leadership) </t>
  </si>
  <si>
    <t xml:space="preserve">การสอนงาน (On the Job Training : OJT) </t>
  </si>
  <si>
    <t xml:space="preserve">การประยุกต์ใช้เทคโนโลยี เพื่อการพัฒนางาน (Digital Technology) </t>
  </si>
  <si>
    <t xml:space="preserve">การมอบหมายงาน (Delegation) </t>
  </si>
  <si>
    <t xml:space="preserve">การพัฒนานวัตกรรม เพื่อการบริการ (Digital Service) </t>
  </si>
  <si>
    <t xml:space="preserve">การเพิ่มคุณค่าในงาน (Job Enrichment) </t>
  </si>
  <si>
    <t xml:space="preserve">การปฏิบัติตามและใช้กฎหมายด้านดิจิทัล (Digital Governance) </t>
  </si>
  <si>
    <t xml:space="preserve">การเป็นพี่เลี้ยง/การสอนงานโดยพี่เลี้ยง (Mentoring) </t>
  </si>
  <si>
    <t xml:space="preserve">ความมั่นคงปลอดภัยทางไซเบอร์ (Cyber Security) </t>
  </si>
  <si>
    <t xml:space="preserve">การจัดชุมนุมนักปฏิบัติ (Community of practice : CoP) </t>
  </si>
  <si>
    <t xml:space="preserve">การประยุกต์ใช้เทคโนโลยีเพื่อการพัฒนางาน (Digital Technology) </t>
  </si>
  <si>
    <t xml:space="preserve">การเรียนทางไกลโดยสื่ออิเล็กทรอนิกส์ (E-learning) </t>
  </si>
  <si>
    <t xml:space="preserve">ความมั่นคงปลอดภัยทางไซเบอร์ (Cyber Security)	</t>
  </si>
  <si>
    <t xml:space="preserve">ทักษะการรู้คิด (Cognitive Skills) </t>
  </si>
  <si>
    <t xml:space="preserve">การเพิ่มปริมาณงาน (Job Enlargement) </t>
  </si>
  <si>
    <t xml:space="preserve">ทักษะทางสังคมและอารมณ์ (Social and Emotional Skills)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</si>
  <si>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</si>
  <si>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</si>
  <si>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ทักษะด้านภาวะผู้นำ (Leadership Skills) </t>
  </si>
  <si>
    <t xml:space="preserve">การติดตาม/สังเกต (Job Shadowing) </t>
  </si>
  <si>
    <t xml:space="preserve">การทำกิจกรรม (Activity) </t>
  </si>
  <si>
    <t xml:space="preserve">การสอนงานโดยผู้บังคับบัญชา (Coaching) </t>
  </si>
  <si>
    <t>การทำอินโฟกราฟิก (Infographic) เพื่อการประชาสัมพันธ์</t>
  </si>
  <si>
    <t>การพัฒนาตนเองและผู้อื่นและสร้างการมีส่วนร่วมในองค์กร</t>
  </si>
  <si>
    <t>......................................................................</t>
  </si>
  <si>
    <t>สุทธิ์เขตร์ มันปาติ</t>
  </si>
  <si>
    <t>รัฐศาสตร์ ราษฎร์เหนือ</t>
  </si>
  <si>
    <r>
      <t>ย้าย</t>
    </r>
    <r>
      <rPr>
        <u/>
        <sz val="16"/>
        <color rgb="FFFF0000"/>
        <rFont val="TH SarabunPSK"/>
        <family val="2"/>
      </rPr>
      <t>ไป</t>
    </r>
    <r>
      <rPr>
        <sz val="16"/>
        <color rgb="FFFF0000"/>
        <rFont val="TH SarabunPSK"/>
        <family val="2"/>
      </rPr>
      <t>ระหว่างปีงบประมาณ</t>
    </r>
  </si>
  <si>
    <r>
      <t>ย้าย</t>
    </r>
    <r>
      <rPr>
        <u/>
        <sz val="16"/>
        <color rgb="FFFF0000"/>
        <rFont val="TH SarabunPSK"/>
        <family val="2"/>
      </rPr>
      <t>มา</t>
    </r>
    <r>
      <rPr>
        <sz val="16"/>
        <color rgb="FFFF0000"/>
        <rFont val="TH SarabunPSK"/>
        <family val="2"/>
      </rPr>
      <t>ระหว่างปีงบประมาณ</t>
    </r>
  </si>
  <si>
    <t>ประทีป ไพศาลพงษ์</t>
  </si>
  <si>
    <t>ภาณุวัฒน์ สุจริตจันทร์</t>
  </si>
  <si>
    <t>ลาออก 1 พค 69</t>
  </si>
  <si>
    <t>ลาออก</t>
  </si>
  <si>
    <t>สนธยา บุญมานาง</t>
  </si>
  <si>
    <t>เบญจมาภรณ์ บุญมานาง</t>
  </si>
  <si>
    <t>(นายสุมนชาติ แสงปัญญา)
ปศุสัตว์จังหวัดขอนแก่น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</si>
</sst>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color theme="1"/>
      <name val="Sarabun"/>
    </font>
    <font>
      <sz val="12"/>
      <color theme="1"/>
      <name val="Sarabun"/>
    </font>
    <font>
      <sz val="16"/>
      <color theme="1"/>
      <name val="TH SarabunIT๙"/>
      <family val="2"/>
    </font>
    <font>
      <sz val="16"/>
      <color rgb="FFFF0000"/>
      <name val="TH SarabunPSK"/>
      <family val="2"/>
    </font>
    <font>
      <u/>
      <sz val="16"/>
      <color rgb="FFFF0000"/>
      <name val="TH SarabunPS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5" fillId="0" borderId="0" xfId="0" applyFont="1"/>
    <xf numFmtId="0" fontId="4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5" xfId="0" applyFont="1" applyBorder="1"/>
    <xf numFmtId="0" fontId="7" fillId="0" borderId="0" xfId="0" applyFont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4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4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7" xfId="0" applyFont="1" applyBorder="1"/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8" fillId="0" borderId="0" xfId="0" applyFont="1"/>
    <xf numFmtId="0" fontId="9" fillId="0" borderId="0" xfId="0" applyFont="1"/>
    <xf numFmtId="17" fontId="9" fillId="0" borderId="0" xfId="0" applyNumberFormat="1" applyFont="1"/>
    <xf numFmtId="49" fontId="8" fillId="0" borderId="0" xfId="0" applyNumberFormat="1" applyFont="1"/>
    <xf numFmtId="0" fontId="10" fillId="0" borderId="0" xfId="0" applyFont="1"/>
    <xf numFmtId="0" fontId="11" fillId="0" borderId="0" xfId="0" applyFont="1"/>
    <xf numFmtId="17" fontId="11" fillId="0" borderId="0" xfId="0" applyNumberFormat="1" applyFont="1"/>
    <xf numFmtId="49" fontId="10" fillId="0" borderId="0" xfId="0" applyNumberFormat="1" applyFont="1"/>
    <xf numFmtId="1" fontId="10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4" borderId="2" xfId="0" applyFont="1" applyFill="1" applyBorder="1"/>
    <xf numFmtId="0" fontId="9" fillId="5" borderId="2" xfId="0" applyFont="1" applyFill="1" applyBorder="1"/>
    <xf numFmtId="0" fontId="9" fillId="3" borderId="2" xfId="0" applyFont="1" applyFill="1" applyBorder="1"/>
    <xf numFmtId="0" fontId="11" fillId="0" borderId="2" xfId="0" applyFont="1" applyBorder="1"/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9" fillId="4" borderId="2" xfId="0" applyFont="1" applyFill="1" applyBorder="1" applyAlignment="1">
      <alignment wrapText="1"/>
    </xf>
    <xf numFmtId="0" fontId="9" fillId="6" borderId="21" xfId="0" applyFont="1" applyFill="1" applyBorder="1"/>
    <xf numFmtId="0" fontId="9" fillId="7" borderId="23" xfId="0" applyFont="1" applyFill="1" applyBorder="1" applyAlignment="1">
      <alignment horizontal="center"/>
    </xf>
    <xf numFmtId="0" fontId="9" fillId="7" borderId="22" xfId="0" applyFont="1" applyFill="1" applyBorder="1" applyAlignment="1">
      <alignment horizontal="center"/>
    </xf>
    <xf numFmtId="0" fontId="9" fillId="0" borderId="8" xfId="0" applyFont="1" applyBorder="1"/>
    <xf numFmtId="0" fontId="9" fillId="6" borderId="24" xfId="0" applyFont="1" applyFill="1" applyBorder="1"/>
    <xf numFmtId="0" fontId="9" fillId="7" borderId="25" xfId="0" applyFont="1" applyFill="1" applyBorder="1" applyAlignment="1">
      <alignment horizontal="center"/>
    </xf>
    <xf numFmtId="0" fontId="9" fillId="4" borderId="3" xfId="0" applyFont="1" applyFill="1" applyBorder="1" applyAlignment="1">
      <alignment wrapText="1"/>
    </xf>
    <xf numFmtId="0" fontId="9" fillId="4" borderId="3" xfId="0" applyFont="1" applyFill="1" applyBorder="1"/>
    <xf numFmtId="0" fontId="9" fillId="5" borderId="3" xfId="0" applyFont="1" applyFill="1" applyBorder="1"/>
    <xf numFmtId="0" fontId="9" fillId="3" borderId="3" xfId="0" applyFont="1" applyFill="1" applyBorder="1"/>
    <xf numFmtId="0" fontId="2" fillId="0" borderId="0" xfId="0" applyFont="1" applyAlignment="1">
      <alignment wrapText="1"/>
    </xf>
    <xf numFmtId="0" fontId="9" fillId="8" borderId="0" xfId="0" applyFont="1" applyFill="1"/>
    <xf numFmtId="0" fontId="9" fillId="8" borderId="2" xfId="0" applyFont="1" applyFill="1" applyBorder="1" applyAlignment="1">
      <alignment horizontal="left"/>
    </xf>
    <xf numFmtId="0" fontId="9" fillId="8" borderId="2" xfId="0" applyFont="1" applyFill="1" applyBorder="1"/>
    <xf numFmtId="0" fontId="9" fillId="8" borderId="23" xfId="0" applyFont="1" applyFill="1" applyBorder="1" applyAlignment="1">
      <alignment horizontal="center"/>
    </xf>
    <xf numFmtId="0" fontId="15" fillId="8" borderId="2" xfId="0" applyFont="1" applyFill="1" applyBorder="1"/>
    <xf numFmtId="0" fontId="9" fillId="9" borderId="2" xfId="0" applyFont="1" applyFill="1" applyBorder="1" applyAlignment="1">
      <alignment horizontal="center"/>
    </xf>
    <xf numFmtId="0" fontId="9" fillId="9" borderId="0" xfId="0" applyFont="1" applyFill="1"/>
    <xf numFmtId="0" fontId="9" fillId="9" borderId="2" xfId="0" applyFont="1" applyFill="1" applyBorder="1" applyAlignment="1">
      <alignment horizontal="left"/>
    </xf>
    <xf numFmtId="0" fontId="9" fillId="9" borderId="2" xfId="0" applyFont="1" applyFill="1" applyBorder="1"/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5" borderId="10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7</xdr:row>
          <xdr:rowOff>19050</xdr:rowOff>
        </xdr:from>
        <xdr:to>
          <xdr:col>3</xdr:col>
          <xdr:colOff>104775</xdr:colOff>
          <xdr:row>7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485775</xdr:colOff>
          <xdr:row>7</xdr:row>
          <xdr:rowOff>9525</xdr:rowOff>
        </xdr:from>
        <xdr:to>
          <xdr:col>7</xdr:col>
          <xdr:colOff>104775</xdr:colOff>
          <xdr:row>7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1</xdr:row>
          <xdr:rowOff>19050</xdr:rowOff>
        </xdr:from>
        <xdr:to>
          <xdr:col>3</xdr:col>
          <xdr:colOff>95250</xdr:colOff>
          <xdr:row>1</xdr:row>
          <xdr:rowOff>257175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1</xdr:row>
          <xdr:rowOff>19050</xdr:rowOff>
        </xdr:from>
        <xdr:to>
          <xdr:col>4</xdr:col>
          <xdr:colOff>95250</xdr:colOff>
          <xdr:row>1</xdr:row>
          <xdr:rowOff>257175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38"/>
  <sheetViews>
    <sheetView view="pageBreakPreview" topLeftCell="A10" zoomScaleNormal="130" zoomScaleSheetLayoutView="100" workbookViewId="0">
      <selection activeCell="N14" sqref="N14"/>
    </sheetView>
  </sheetViews>
  <sheetFormatPr defaultRowHeight="24"/>
  <cols>
    <col min="1" max="1" width="8.75" customWidth="1"/>
    <col min="2" max="2" width="31.625" bestFit="1" customWidth="1"/>
  </cols>
  <sheetData>
    <row r="4" spans="1:10" ht="15" customHeight="1"/>
    <row r="5" spans="1:10">
      <c r="A5" s="81" t="s">
        <v>94</v>
      </c>
      <c r="B5" s="81"/>
      <c r="C5" s="81"/>
      <c r="D5" s="81"/>
      <c r="E5" s="81"/>
      <c r="F5" s="81"/>
      <c r="G5" s="81"/>
      <c r="H5" s="81"/>
      <c r="I5" s="81"/>
      <c r="J5" s="81"/>
    </row>
    <row r="6" spans="1:10">
      <c r="A6" s="81" t="s">
        <v>270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ht="37.15" customHeight="1">
      <c r="A7" s="81" t="s">
        <v>169</v>
      </c>
      <c r="B7" s="81"/>
      <c r="C7" s="81"/>
      <c r="D7" s="81"/>
      <c r="E7" s="81"/>
      <c r="F7" s="81"/>
      <c r="G7" s="81"/>
      <c r="H7" s="81"/>
      <c r="I7" s="81"/>
      <c r="J7" s="81"/>
    </row>
    <row r="8" spans="1:10" s="1" customFormat="1" ht="21.75">
      <c r="A8" s="1" t="s">
        <v>0</v>
      </c>
      <c r="D8" s="2" t="s">
        <v>175</v>
      </c>
      <c r="H8" s="2" t="s">
        <v>174</v>
      </c>
    </row>
    <row r="9" spans="1:10" s="3" customFormat="1" ht="21.75">
      <c r="A9" s="82" t="s">
        <v>100</v>
      </c>
      <c r="B9" s="83"/>
      <c r="C9" s="83"/>
      <c r="D9" s="83"/>
      <c r="E9" s="83"/>
      <c r="F9" s="83"/>
      <c r="G9" s="83"/>
      <c r="H9" s="83"/>
      <c r="I9" s="83"/>
      <c r="J9" s="84"/>
    </row>
    <row r="10" spans="1:10" s="3" customFormat="1" ht="22.5" thickBot="1">
      <c r="A10" s="4" t="s">
        <v>60</v>
      </c>
      <c r="G10" s="20" t="s">
        <v>168</v>
      </c>
      <c r="H10" s="25">
        <f>SUM(D12,D13,D14,D15,I12,I13,I14)</f>
        <v>57</v>
      </c>
      <c r="I10" s="20" t="s">
        <v>130</v>
      </c>
      <c r="J10" s="5"/>
    </row>
    <row r="11" spans="1:10" s="3" customFormat="1" ht="22.5" thickTop="1">
      <c r="A11" s="6"/>
      <c r="B11" s="7" t="s">
        <v>51</v>
      </c>
      <c r="J11" s="5"/>
    </row>
    <row r="12" spans="1:10" s="3" customFormat="1" ht="21.75">
      <c r="A12" s="6"/>
      <c r="B12" s="3" t="s">
        <v>52</v>
      </c>
      <c r="D12" s="19">
        <f>COUNTIFS('แบบบันทึกแผน-ผล 68'!F10:F109,"เชี่ยวชาญ")</f>
        <v>0</v>
      </c>
      <c r="E12" s="3" t="s">
        <v>130</v>
      </c>
      <c r="G12" s="3" t="s">
        <v>56</v>
      </c>
      <c r="I12" s="19">
        <f>COUNTIFS('แบบบันทึกแผน-ผล 68'!F10:F109,"อาวุโส")</f>
        <v>14</v>
      </c>
      <c r="J12" s="5" t="s">
        <v>130</v>
      </c>
    </row>
    <row r="13" spans="1:10" s="3" customFormat="1" ht="21.75">
      <c r="A13" s="6"/>
      <c r="B13" s="3" t="s">
        <v>53</v>
      </c>
      <c r="D13" s="19">
        <f>COUNTIFS('แบบบันทึกแผน-ผล 68'!F10:F109,"=ชำนาญการพิเศษ")</f>
        <v>5</v>
      </c>
      <c r="E13" s="3" t="s">
        <v>130</v>
      </c>
      <c r="G13" s="3" t="s">
        <v>57</v>
      </c>
      <c r="I13" s="19">
        <f>COUNTIFS('แบบบันทึกแผน-ผล 68'!F10:F109,"ชำนาญงาน")</f>
        <v>8</v>
      </c>
      <c r="J13" s="5" t="s">
        <v>130</v>
      </c>
    </row>
    <row r="14" spans="1:10" s="3" customFormat="1" ht="21.75">
      <c r="A14" s="6"/>
      <c r="B14" s="3" t="s">
        <v>54</v>
      </c>
      <c r="D14" s="19">
        <f>COUNTIFS('แบบบันทึกแผน-ผล 68'!F10:F109,"=ชำนาญการ")</f>
        <v>10</v>
      </c>
      <c r="E14" s="3" t="s">
        <v>130</v>
      </c>
      <c r="G14" s="3" t="s">
        <v>58</v>
      </c>
      <c r="I14" s="19">
        <f>COUNTIFS('แบบบันทึกแผน-ผล 68'!F10:F109,"ปฏิบัติงาน")</f>
        <v>6</v>
      </c>
      <c r="J14" s="5" t="s">
        <v>130</v>
      </c>
    </row>
    <row r="15" spans="1:10" s="3" customFormat="1" ht="21.75">
      <c r="A15" s="8"/>
      <c r="B15" s="9" t="s">
        <v>55</v>
      </c>
      <c r="C15" s="9"/>
      <c r="D15" s="22">
        <f>COUNTIFS('แบบบันทึกแผน-ผล 68'!F10:F109,"ปฏิบัติการ")</f>
        <v>14</v>
      </c>
      <c r="E15" s="9" t="s">
        <v>130</v>
      </c>
      <c r="F15" s="9"/>
      <c r="G15" s="9"/>
      <c r="H15" s="9"/>
      <c r="I15" s="9"/>
      <c r="J15" s="10"/>
    </row>
    <row r="16" spans="1:10" s="3" customFormat="1" ht="22.5" thickBot="1">
      <c r="A16" s="11" t="s">
        <v>61</v>
      </c>
      <c r="B16" s="12"/>
      <c r="C16" s="12"/>
      <c r="D16" s="12"/>
      <c r="E16" s="12"/>
      <c r="F16" s="12"/>
      <c r="G16" s="21" t="s">
        <v>168</v>
      </c>
      <c r="H16" s="24">
        <f>SUM(D18,D19,D20,I18,I19)</f>
        <v>41</v>
      </c>
      <c r="I16" s="21" t="s">
        <v>130</v>
      </c>
      <c r="J16" s="13"/>
    </row>
    <row r="17" spans="1:10" s="3" customFormat="1" ht="22.5" thickTop="1">
      <c r="A17" s="14"/>
      <c r="B17" s="7" t="s">
        <v>79</v>
      </c>
      <c r="J17" s="5"/>
    </row>
    <row r="18" spans="1:10" s="3" customFormat="1" ht="21.75">
      <c r="A18" s="14"/>
      <c r="B18" s="3" t="s">
        <v>82</v>
      </c>
      <c r="D18" s="19">
        <f>COUNTIFS('แบบบันทึกแผน-ผล 68'!G10:G109,"บริการ")</f>
        <v>4</v>
      </c>
      <c r="E18" s="3" t="s">
        <v>130</v>
      </c>
      <c r="G18" s="3" t="s">
        <v>85</v>
      </c>
      <c r="I18" s="19">
        <f>COUNTIFS('แบบบันทึกแผน-ผล 68'!G10:G109,"วิชาชีพเฉพาะ")</f>
        <v>1</v>
      </c>
      <c r="J18" s="5" t="s">
        <v>130</v>
      </c>
    </row>
    <row r="19" spans="1:10" s="3" customFormat="1" ht="21.75">
      <c r="A19" s="14"/>
      <c r="B19" s="3" t="s">
        <v>83</v>
      </c>
      <c r="D19" s="19">
        <v>27</v>
      </c>
      <c r="E19" s="3" t="s">
        <v>130</v>
      </c>
      <c r="G19" s="3" t="s">
        <v>87</v>
      </c>
      <c r="I19" s="19">
        <f>COUNTIFS('แบบบันทึกแผน-ผล 68'!G10:G109,"เชี่ยวชาญพิเศษ")</f>
        <v>0</v>
      </c>
      <c r="J19" s="5" t="s">
        <v>130</v>
      </c>
    </row>
    <row r="20" spans="1:10" s="3" customFormat="1" ht="21.75">
      <c r="A20" s="15"/>
      <c r="B20" s="16" t="s">
        <v>84</v>
      </c>
      <c r="C20" s="16"/>
      <c r="D20" s="23">
        <f>COUNTIFS('แบบบันทึกแผน-ผล 68'!G10:G109,"บริหารทั่วไป")</f>
        <v>9</v>
      </c>
      <c r="E20" s="16" t="s">
        <v>130</v>
      </c>
      <c r="F20" s="16"/>
      <c r="G20" s="16"/>
      <c r="H20" s="16"/>
      <c r="I20" s="16"/>
      <c r="J20" s="17"/>
    </row>
    <row r="21" spans="1:10" s="3" customFormat="1" ht="10.9" customHeight="1"/>
    <row r="22" spans="1:10" s="3" customFormat="1" ht="21.75">
      <c r="A22" s="85" t="s">
        <v>101</v>
      </c>
      <c r="B22" s="86"/>
      <c r="C22" s="86"/>
      <c r="D22" s="86"/>
      <c r="E22" s="86"/>
      <c r="F22" s="86"/>
      <c r="G22" s="86"/>
      <c r="H22" s="86"/>
      <c r="I22" s="86"/>
      <c r="J22" s="87"/>
    </row>
    <row r="23" spans="1:10" s="3" customFormat="1" ht="21.75">
      <c r="A23" s="4" t="s">
        <v>60</v>
      </c>
      <c r="G23" s="3" t="s">
        <v>168</v>
      </c>
      <c r="H23" s="3">
        <f>SUM(D25:D28,I25:I27)</f>
        <v>57</v>
      </c>
      <c r="I23" s="3" t="s">
        <v>130</v>
      </c>
      <c r="J23" s="5"/>
    </row>
    <row r="24" spans="1:10" s="3" customFormat="1" ht="21.75">
      <c r="A24" s="6"/>
      <c r="B24" s="7" t="s">
        <v>51</v>
      </c>
      <c r="J24" s="5"/>
    </row>
    <row r="25" spans="1:10" s="3" customFormat="1" ht="21.75">
      <c r="A25" s="6"/>
      <c r="B25" s="3" t="s">
        <v>52</v>
      </c>
      <c r="D25" s="19">
        <f>COUNTIFS('แบบบันทึกแผน-ผล 68'!F10:F109,"เชี่ยวชาญ")</f>
        <v>0</v>
      </c>
      <c r="E25" s="3" t="s">
        <v>130</v>
      </c>
      <c r="G25" s="3" t="s">
        <v>56</v>
      </c>
      <c r="I25" s="19">
        <f>COUNTIFS('แบบบันทึกแผน-ผล 68'!F10:F109,"อาวุโส")</f>
        <v>14</v>
      </c>
      <c r="J25" s="5" t="s">
        <v>130</v>
      </c>
    </row>
    <row r="26" spans="1:10" s="3" customFormat="1" ht="21.75">
      <c r="A26" s="6"/>
      <c r="B26" s="3" t="s">
        <v>53</v>
      </c>
      <c r="D26" s="19">
        <f>COUNTIFS('แบบบันทึกแผน-ผล 68'!F10:F109,"=ชำนาญการพิเศษ")</f>
        <v>5</v>
      </c>
      <c r="E26" s="3" t="s">
        <v>130</v>
      </c>
      <c r="G26" s="3" t="s">
        <v>57</v>
      </c>
      <c r="I26" s="19">
        <f>COUNTIFS('แบบบันทึกแผน-ผล 68'!F10:F109,"ชำนาญงาน")</f>
        <v>8</v>
      </c>
      <c r="J26" s="5" t="s">
        <v>130</v>
      </c>
    </row>
    <row r="27" spans="1:10" s="3" customFormat="1" ht="21.75">
      <c r="A27" s="6"/>
      <c r="B27" s="3" t="s">
        <v>54</v>
      </c>
      <c r="D27" s="19">
        <f>COUNTIFS('แบบบันทึกแผน-ผล 68'!F10:F109,"=ชำนาญการ")</f>
        <v>10</v>
      </c>
      <c r="E27" s="3" t="s">
        <v>130</v>
      </c>
      <c r="G27" s="3" t="s">
        <v>58</v>
      </c>
      <c r="I27" s="19">
        <f>COUNTIFS('แบบบันทึกแผน-ผล 68'!F10:F109,"ปฏิบัติงาน")</f>
        <v>6</v>
      </c>
      <c r="J27" s="5" t="s">
        <v>130</v>
      </c>
    </row>
    <row r="28" spans="1:10" s="3" customFormat="1" ht="21.75">
      <c r="A28" s="8"/>
      <c r="B28" s="9" t="s">
        <v>55</v>
      </c>
      <c r="C28" s="9"/>
      <c r="D28" s="22">
        <f>COUNTIFS('แบบบันทึกแผน-ผล 68'!F10:F109,"ปฏิบัติการ")</f>
        <v>14</v>
      </c>
      <c r="E28" s="9" t="s">
        <v>130</v>
      </c>
      <c r="F28" s="9"/>
      <c r="G28" s="9"/>
      <c r="H28" s="9"/>
      <c r="I28" s="9"/>
      <c r="J28" s="10"/>
    </row>
    <row r="29" spans="1:10" s="3" customFormat="1" ht="21.75">
      <c r="A29" s="11" t="s">
        <v>61</v>
      </c>
      <c r="B29" s="12"/>
      <c r="C29" s="12"/>
      <c r="D29" s="12"/>
      <c r="E29" s="12"/>
      <c r="F29" s="12"/>
      <c r="G29" s="12" t="s">
        <v>168</v>
      </c>
      <c r="H29" s="12">
        <f>SUM(D31:D33,I31:I32)</f>
        <v>40</v>
      </c>
      <c r="I29" s="12" t="s">
        <v>130</v>
      </c>
      <c r="J29" s="13"/>
    </row>
    <row r="30" spans="1:10" s="3" customFormat="1" ht="21.75">
      <c r="A30" s="14"/>
      <c r="B30" s="7" t="s">
        <v>79</v>
      </c>
      <c r="J30" s="5"/>
    </row>
    <row r="31" spans="1:10" s="3" customFormat="1" ht="21.75">
      <c r="A31" s="14"/>
      <c r="B31" s="3" t="s">
        <v>82</v>
      </c>
      <c r="D31" s="19">
        <f>COUNTIFS('แบบบันทึกแผน-ผล 68'!G10:G109,"บริการ")</f>
        <v>4</v>
      </c>
      <c r="E31" s="3" t="s">
        <v>130</v>
      </c>
      <c r="G31" s="3" t="s">
        <v>86</v>
      </c>
      <c r="I31" s="19">
        <f>COUNTIFS('แบบบันทึกแผน-ผล 68'!G10:G109,"วิชาชีพเฉพาะ")</f>
        <v>1</v>
      </c>
      <c r="J31" s="5" t="s">
        <v>130</v>
      </c>
    </row>
    <row r="32" spans="1:10" s="3" customFormat="1" ht="21.75">
      <c r="A32" s="14"/>
      <c r="B32" s="3" t="s">
        <v>83</v>
      </c>
      <c r="D32" s="19">
        <f>COUNTIFS('แบบบันทึกแผน-ผล 68'!G10:G109,"เทคนิค")</f>
        <v>26</v>
      </c>
      <c r="E32" s="3" t="s">
        <v>130</v>
      </c>
      <c r="G32" s="3" t="s">
        <v>87</v>
      </c>
      <c r="I32" s="19">
        <f>COUNTIFS('แบบบันทึกแผน-ผล 68'!G10:G109,"เชี่ยวชาญพิเศษ")</f>
        <v>0</v>
      </c>
      <c r="J32" s="5" t="s">
        <v>130</v>
      </c>
    </row>
    <row r="33" spans="1:10" s="3" customFormat="1" ht="21.75">
      <c r="A33" s="15"/>
      <c r="B33" s="16" t="s">
        <v>84</v>
      </c>
      <c r="C33" s="16"/>
      <c r="D33" s="23">
        <f>COUNTIFS('แบบบันทึกแผน-ผล 68'!G10:G109,"บริหารทั่วไป")</f>
        <v>9</v>
      </c>
      <c r="E33" s="16" t="s">
        <v>130</v>
      </c>
      <c r="F33" s="16"/>
      <c r="G33" s="16"/>
      <c r="H33" s="16"/>
      <c r="I33" s="16"/>
      <c r="J33" s="17"/>
    </row>
    <row r="34" spans="1:10" s="3" customFormat="1" ht="21.75">
      <c r="B34" s="80" t="s">
        <v>90</v>
      </c>
      <c r="C34" s="80"/>
      <c r="D34" s="80"/>
      <c r="G34" s="80" t="s">
        <v>102</v>
      </c>
      <c r="H34" s="80"/>
      <c r="I34" s="80"/>
    </row>
    <row r="35" spans="1:10" ht="39" customHeight="1">
      <c r="A35" s="18" t="s">
        <v>92</v>
      </c>
      <c r="B35" t="s">
        <v>88</v>
      </c>
      <c r="F35" s="18" t="s">
        <v>92</v>
      </c>
      <c r="G35" t="s">
        <v>307</v>
      </c>
    </row>
    <row r="36" spans="1:10" ht="49.5" customHeight="1">
      <c r="A36" t="s">
        <v>89</v>
      </c>
      <c r="B36" s="79" t="s">
        <v>171</v>
      </c>
      <c r="C36" s="26"/>
      <c r="D36" s="26"/>
      <c r="E36" s="26"/>
      <c r="G36" s="103" t="s">
        <v>318</v>
      </c>
      <c r="H36" s="103"/>
      <c r="I36" s="103"/>
      <c r="J36" s="104"/>
    </row>
    <row r="37" spans="1:10" ht="24" customHeight="1">
      <c r="B37" t="s">
        <v>91</v>
      </c>
      <c r="G37" t="s">
        <v>91</v>
      </c>
      <c r="H37" s="104"/>
      <c r="I37" s="104"/>
      <c r="J37" s="104"/>
    </row>
    <row r="38" spans="1:10">
      <c r="A38" s="105" t="s">
        <v>172</v>
      </c>
      <c r="B38" s="105"/>
      <c r="C38" s="27"/>
      <c r="D38" s="27"/>
      <c r="E38" s="27"/>
      <c r="H38" s="69"/>
      <c r="I38" s="69"/>
      <c r="J38" s="69"/>
    </row>
  </sheetData>
  <mergeCells count="9">
    <mergeCell ref="A5:J5"/>
    <mergeCell ref="A6:J6"/>
    <mergeCell ref="A7:J7"/>
    <mergeCell ref="A9:J9"/>
    <mergeCell ref="A22:J22"/>
    <mergeCell ref="G34:I34"/>
    <mergeCell ref="B34:D34"/>
    <mergeCell ref="G36:I36"/>
    <mergeCell ref="A38:B38"/>
  </mergeCells>
  <phoneticPr fontId="6" type="noConversion"/>
  <printOptions horizontalCentered="1"/>
  <pageMargins left="0.47244094488188998" right="0.47244094488188998" top="0.3" bottom="0.33" header="0.19" footer="0.2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485775</xdr:colOff>
                    <xdr:row>7</xdr:row>
                    <xdr:rowOff>19050</xdr:rowOff>
                  </from>
                  <to>
                    <xdr:col>3</xdr:col>
                    <xdr:colOff>104775</xdr:colOff>
                    <xdr:row>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</xdr:col>
                    <xdr:colOff>485775</xdr:colOff>
                    <xdr:row>7</xdr:row>
                    <xdr:rowOff>9525</xdr:rowOff>
                  </from>
                  <to>
                    <xdr:col>7</xdr:col>
                    <xdr:colOff>104775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9"/>
  <sheetViews>
    <sheetView tabSelected="1" view="pageBreakPreview" topLeftCell="A4" zoomScale="130" zoomScaleNormal="130" zoomScaleSheetLayoutView="130" workbookViewId="0">
      <pane xSplit="3" ySplit="6" topLeftCell="D61" activePane="bottomRight" state="frozen"/>
      <selection activeCell="A4" sqref="A4"/>
      <selection pane="topRight" activeCell="D4" sqref="D4"/>
      <selection pane="bottomLeft" activeCell="A10" sqref="A10"/>
      <selection pane="bottomRight" activeCell="H68" sqref="H68"/>
    </sheetView>
  </sheetViews>
  <sheetFormatPr defaultColWidth="8.75" defaultRowHeight="21"/>
  <cols>
    <col min="1" max="1" width="5.625" style="29" customWidth="1"/>
    <col min="2" max="2" width="9.25" style="29" bestFit="1" customWidth="1"/>
    <col min="3" max="3" width="26.5" style="29" customWidth="1"/>
    <col min="4" max="4" width="14.75" style="29" customWidth="1"/>
    <col min="5" max="5" width="22.625" style="29" customWidth="1"/>
    <col min="6" max="6" width="13.25" style="29" bestFit="1" customWidth="1"/>
    <col min="7" max="7" width="13" style="29" bestFit="1" customWidth="1"/>
    <col min="8" max="8" width="37.25" style="29" customWidth="1"/>
    <col min="9" max="9" width="19.625" style="29" customWidth="1"/>
    <col min="10" max="10" width="56" style="29" bestFit="1" customWidth="1"/>
    <col min="11" max="11" width="18.375" style="29" bestFit="1" customWidth="1"/>
    <col min="12" max="12" width="41.25" style="29" bestFit="1" customWidth="1"/>
    <col min="13" max="13" width="33" style="29" bestFit="1" customWidth="1"/>
    <col min="14" max="14" width="11.625" style="29" bestFit="1" customWidth="1"/>
    <col min="15" max="15" width="40.5" style="29" bestFit="1" customWidth="1"/>
    <col min="16" max="16" width="42" style="29" customWidth="1"/>
    <col min="17" max="17" width="27.75" style="29" customWidth="1"/>
    <col min="18" max="18" width="11.125" style="29" bestFit="1" customWidth="1"/>
    <col min="19" max="19" width="32.25" style="29" customWidth="1"/>
    <col min="20" max="20" width="28.125" style="29" customWidth="1"/>
    <col min="21" max="21" width="27.75" style="29" customWidth="1"/>
    <col min="22" max="22" width="9.25" style="29" bestFit="1" customWidth="1"/>
    <col min="23" max="23" width="27.875" style="29" customWidth="1"/>
    <col min="24" max="24" width="28.125" style="29" customWidth="1"/>
    <col min="25" max="25" width="27.75" style="29" customWidth="1"/>
    <col min="26" max="26" width="9.25" style="29" bestFit="1" customWidth="1"/>
    <col min="27" max="27" width="20.75" style="29" bestFit="1" customWidth="1"/>
    <col min="28" max="16384" width="8.75" style="29"/>
  </cols>
  <sheetData>
    <row r="1" spans="1:27">
      <c r="A1" s="28" t="s">
        <v>173</v>
      </c>
    </row>
    <row r="2" spans="1:27">
      <c r="A2" s="28" t="s">
        <v>0</v>
      </c>
      <c r="C2" s="30"/>
      <c r="D2" s="31" t="s">
        <v>175</v>
      </c>
      <c r="E2" s="31" t="s">
        <v>174</v>
      </c>
      <c r="G2" s="31"/>
    </row>
    <row r="3" spans="1:27" ht="36" customHeight="1">
      <c r="A3" s="28" t="s">
        <v>205</v>
      </c>
    </row>
    <row r="4" spans="1:27" s="33" customFormat="1" ht="36" customHeight="1">
      <c r="A4" s="32" t="s">
        <v>77</v>
      </c>
      <c r="C4" s="34"/>
      <c r="D4" s="35" t="s">
        <v>129</v>
      </c>
      <c r="E4" s="36">
        <f>COUNTIFS(D10:D109,"ข้าราชการ")</f>
        <v>59</v>
      </c>
      <c r="F4" s="32" t="s">
        <v>130</v>
      </c>
      <c r="G4" s="35" t="s">
        <v>61</v>
      </c>
      <c r="H4" s="36">
        <f>COUNTIFS(D10:D109,"พนักงานราชการ")</f>
        <v>41</v>
      </c>
      <c r="I4" s="32" t="s">
        <v>130</v>
      </c>
    </row>
    <row r="5" spans="1:27" ht="36" customHeight="1">
      <c r="A5" s="28" t="s">
        <v>170</v>
      </c>
      <c r="C5" s="30"/>
      <c r="D5" s="31"/>
      <c r="E5" s="31"/>
      <c r="G5" s="31"/>
      <c r="I5" s="31"/>
    </row>
    <row r="6" spans="1:27" ht="13.9" customHeight="1"/>
    <row r="7" spans="1:27" s="38" customFormat="1">
      <c r="A7" s="88" t="s">
        <v>1</v>
      </c>
      <c r="B7" s="88" t="s">
        <v>2</v>
      </c>
      <c r="C7" s="88" t="s">
        <v>63</v>
      </c>
      <c r="D7" s="88" t="s">
        <v>59</v>
      </c>
      <c r="E7" s="88" t="s">
        <v>3</v>
      </c>
      <c r="F7" s="88" t="s">
        <v>51</v>
      </c>
      <c r="G7" s="37" t="s">
        <v>79</v>
      </c>
      <c r="H7" s="37" t="s">
        <v>62</v>
      </c>
      <c r="I7" s="37" t="s">
        <v>67</v>
      </c>
      <c r="J7" s="94" t="s">
        <v>206</v>
      </c>
      <c r="K7" s="95"/>
      <c r="L7" s="95"/>
      <c r="M7" s="95"/>
      <c r="N7" s="95"/>
      <c r="O7" s="95"/>
      <c r="P7" s="95"/>
      <c r="Q7" s="95"/>
      <c r="R7" s="96"/>
      <c r="S7" s="94" t="s">
        <v>207</v>
      </c>
      <c r="T7" s="95"/>
      <c r="U7" s="95"/>
      <c r="V7" s="95"/>
      <c r="W7" s="95"/>
      <c r="X7" s="95"/>
      <c r="Y7" s="95"/>
      <c r="Z7" s="96"/>
      <c r="AA7" s="37" t="s">
        <v>68</v>
      </c>
    </row>
    <row r="8" spans="1:27" s="38" customFormat="1">
      <c r="A8" s="89"/>
      <c r="B8" s="89"/>
      <c r="C8" s="89"/>
      <c r="D8" s="89"/>
      <c r="E8" s="89"/>
      <c r="F8" s="89"/>
      <c r="G8" s="39" t="s">
        <v>80</v>
      </c>
      <c r="H8" s="40" t="s">
        <v>81</v>
      </c>
      <c r="I8" s="39" t="s">
        <v>78</v>
      </c>
      <c r="J8" s="100" t="s">
        <v>64</v>
      </c>
      <c r="K8" s="101"/>
      <c r="L8" s="101"/>
      <c r="M8" s="101"/>
      <c r="N8" s="102"/>
      <c r="O8" s="91" t="s">
        <v>271</v>
      </c>
      <c r="P8" s="92"/>
      <c r="Q8" s="92"/>
      <c r="R8" s="93"/>
      <c r="S8" s="97" t="s">
        <v>64</v>
      </c>
      <c r="T8" s="98"/>
      <c r="U8" s="98"/>
      <c r="V8" s="99"/>
      <c r="W8" s="97" t="s">
        <v>99</v>
      </c>
      <c r="X8" s="98"/>
      <c r="Y8" s="98"/>
      <c r="Z8" s="99"/>
      <c r="AA8" s="39" t="s">
        <v>69</v>
      </c>
    </row>
    <row r="9" spans="1:27" s="38" customFormat="1">
      <c r="A9" s="90"/>
      <c r="B9" s="90"/>
      <c r="C9" s="90"/>
      <c r="D9" s="90"/>
      <c r="E9" s="90"/>
      <c r="F9" s="90"/>
      <c r="G9" s="41"/>
      <c r="H9" s="42"/>
      <c r="I9" s="41"/>
      <c r="J9" s="43" t="s">
        <v>103</v>
      </c>
      <c r="K9" s="43" t="s">
        <v>96</v>
      </c>
      <c r="L9" s="43" t="s">
        <v>93</v>
      </c>
      <c r="M9" s="43" t="s">
        <v>76</v>
      </c>
      <c r="N9" s="43" t="s">
        <v>66</v>
      </c>
      <c r="O9" s="44" t="s">
        <v>98</v>
      </c>
      <c r="P9" s="44" t="s">
        <v>93</v>
      </c>
      <c r="Q9" s="44" t="s">
        <v>76</v>
      </c>
      <c r="R9" s="44" t="s">
        <v>66</v>
      </c>
      <c r="S9" s="45" t="s">
        <v>97</v>
      </c>
      <c r="T9" s="45" t="s">
        <v>93</v>
      </c>
      <c r="U9" s="45" t="s">
        <v>76</v>
      </c>
      <c r="V9" s="45" t="s">
        <v>66</v>
      </c>
      <c r="W9" s="45" t="s">
        <v>98</v>
      </c>
      <c r="X9" s="45" t="s">
        <v>93</v>
      </c>
      <c r="Y9" s="45" t="s">
        <v>76</v>
      </c>
      <c r="Z9" s="45" t="s">
        <v>66</v>
      </c>
      <c r="AA9" s="41"/>
    </row>
    <row r="10" spans="1:27">
      <c r="A10" s="46">
        <v>1</v>
      </c>
      <c r="B10" s="29" t="s">
        <v>5</v>
      </c>
      <c r="C10" s="47" t="s">
        <v>208</v>
      </c>
      <c r="D10" s="47" t="s">
        <v>60</v>
      </c>
      <c r="E10" s="47" t="s">
        <v>30</v>
      </c>
      <c r="F10" s="47" t="s">
        <v>57</v>
      </c>
      <c r="G10" s="47" t="s">
        <v>4</v>
      </c>
      <c r="H10" s="48" t="s">
        <v>104</v>
      </c>
      <c r="I10" s="48"/>
      <c r="J10" s="59" t="s">
        <v>95</v>
      </c>
      <c r="K10" s="61">
        <v>73</v>
      </c>
      <c r="L10" s="58" t="s">
        <v>305</v>
      </c>
      <c r="M10" s="49" t="s">
        <v>71</v>
      </c>
      <c r="N10" s="49" t="s">
        <v>176</v>
      </c>
      <c r="O10" s="50" t="s">
        <v>273</v>
      </c>
      <c r="P10" s="50" t="s">
        <v>306</v>
      </c>
      <c r="Q10" s="50" t="s">
        <v>71</v>
      </c>
      <c r="R10" s="50" t="s">
        <v>177</v>
      </c>
      <c r="S10" s="51" t="s">
        <v>4</v>
      </c>
      <c r="T10" s="51"/>
      <c r="U10" s="51" t="s">
        <v>4</v>
      </c>
      <c r="V10" s="51"/>
      <c r="W10" s="51" t="s">
        <v>4</v>
      </c>
      <c r="X10" s="51"/>
      <c r="Y10" s="51" t="s">
        <v>4</v>
      </c>
      <c r="Z10" s="51"/>
      <c r="AA10" s="48"/>
    </row>
    <row r="11" spans="1:27">
      <c r="A11" s="39">
        <v>2</v>
      </c>
      <c r="B11" s="29" t="s">
        <v>6</v>
      </c>
      <c r="C11" s="47" t="s">
        <v>209</v>
      </c>
      <c r="D11" s="47" t="s">
        <v>60</v>
      </c>
      <c r="E11" s="47" t="s">
        <v>31</v>
      </c>
      <c r="F11" s="47" t="s">
        <v>58</v>
      </c>
      <c r="G11" s="47" t="s">
        <v>4</v>
      </c>
      <c r="H11" s="48" t="s">
        <v>104</v>
      </c>
      <c r="I11" s="48"/>
      <c r="J11" s="59" t="s">
        <v>95</v>
      </c>
      <c r="K11" s="60">
        <v>62</v>
      </c>
      <c r="L11" s="58" t="s">
        <v>305</v>
      </c>
      <c r="M11" s="49" t="s">
        <v>71</v>
      </c>
      <c r="N11" s="49" t="s">
        <v>176</v>
      </c>
      <c r="O11" s="50" t="s">
        <v>273</v>
      </c>
      <c r="P11" s="50" t="s">
        <v>306</v>
      </c>
      <c r="Q11" s="50" t="s">
        <v>71</v>
      </c>
      <c r="R11" s="50" t="s">
        <v>177</v>
      </c>
      <c r="S11" s="51" t="s">
        <v>4</v>
      </c>
      <c r="T11" s="51"/>
      <c r="U11" s="51" t="s">
        <v>4</v>
      </c>
      <c r="V11" s="51"/>
      <c r="W11" s="51" t="s">
        <v>4</v>
      </c>
      <c r="X11" s="51"/>
      <c r="Y11" s="51" t="s">
        <v>4</v>
      </c>
      <c r="Z11" s="51"/>
      <c r="AA11" s="48"/>
    </row>
    <row r="12" spans="1:27">
      <c r="A12" s="39">
        <v>3</v>
      </c>
      <c r="B12" s="29" t="s">
        <v>5</v>
      </c>
      <c r="C12" s="47" t="s">
        <v>210</v>
      </c>
      <c r="D12" s="47" t="s">
        <v>60</v>
      </c>
      <c r="E12" s="47" t="s">
        <v>265</v>
      </c>
      <c r="F12" s="47" t="s">
        <v>56</v>
      </c>
      <c r="G12" s="47" t="s">
        <v>4</v>
      </c>
      <c r="H12" s="48" t="s">
        <v>105</v>
      </c>
      <c r="I12" s="48"/>
      <c r="J12" s="59" t="s">
        <v>95</v>
      </c>
      <c r="K12" s="60">
        <v>33</v>
      </c>
      <c r="L12" s="58" t="s">
        <v>305</v>
      </c>
      <c r="M12" s="49" t="s">
        <v>71</v>
      </c>
      <c r="N12" s="49" t="s">
        <v>176</v>
      </c>
      <c r="O12" s="50" t="s">
        <v>273</v>
      </c>
      <c r="P12" s="50" t="s">
        <v>306</v>
      </c>
      <c r="Q12" s="50" t="s">
        <v>71</v>
      </c>
      <c r="R12" s="50" t="s">
        <v>177</v>
      </c>
      <c r="S12" s="51" t="s">
        <v>4</v>
      </c>
      <c r="T12" s="51"/>
      <c r="U12" s="51" t="s">
        <v>4</v>
      </c>
      <c r="V12" s="51"/>
      <c r="W12" s="51" t="s">
        <v>4</v>
      </c>
      <c r="X12" s="51"/>
      <c r="Y12" s="51" t="s">
        <v>4</v>
      </c>
      <c r="Z12" s="51"/>
      <c r="AA12" s="48"/>
    </row>
    <row r="13" spans="1:27">
      <c r="A13" s="39">
        <v>4</v>
      </c>
      <c r="B13" s="29" t="s">
        <v>5</v>
      </c>
      <c r="C13" s="47" t="s">
        <v>211</v>
      </c>
      <c r="D13" s="47" t="s">
        <v>60</v>
      </c>
      <c r="E13" s="47" t="s">
        <v>9</v>
      </c>
      <c r="F13" s="47" t="s">
        <v>54</v>
      </c>
      <c r="G13" s="47" t="s">
        <v>4</v>
      </c>
      <c r="H13" s="48" t="s">
        <v>105</v>
      </c>
      <c r="I13" s="48"/>
      <c r="J13" s="59" t="s">
        <v>95</v>
      </c>
      <c r="K13" s="60">
        <v>62</v>
      </c>
      <c r="L13" s="58" t="s">
        <v>305</v>
      </c>
      <c r="M13" s="49" t="s">
        <v>71</v>
      </c>
      <c r="N13" s="49" t="s">
        <v>176</v>
      </c>
      <c r="O13" s="50" t="s">
        <v>273</v>
      </c>
      <c r="P13" s="50" t="s">
        <v>306</v>
      </c>
      <c r="Q13" s="50" t="s">
        <v>71</v>
      </c>
      <c r="R13" s="50" t="s">
        <v>177</v>
      </c>
      <c r="S13" s="51" t="s">
        <v>4</v>
      </c>
      <c r="T13" s="51"/>
      <c r="U13" s="51" t="s">
        <v>4</v>
      </c>
      <c r="V13" s="51"/>
      <c r="W13" s="51" t="s">
        <v>4</v>
      </c>
      <c r="X13" s="51"/>
      <c r="Y13" s="51" t="s">
        <v>4</v>
      </c>
      <c r="Z13" s="51"/>
      <c r="AA13" s="48"/>
    </row>
    <row r="14" spans="1:27">
      <c r="A14" s="39">
        <v>5</v>
      </c>
      <c r="B14" s="29" t="s">
        <v>7</v>
      </c>
      <c r="C14" s="47" t="s">
        <v>212</v>
      </c>
      <c r="D14" s="47" t="s">
        <v>60</v>
      </c>
      <c r="E14" s="47" t="s">
        <v>27</v>
      </c>
      <c r="F14" s="47" t="s">
        <v>57</v>
      </c>
      <c r="G14" s="47" t="s">
        <v>4</v>
      </c>
      <c r="H14" s="48" t="s">
        <v>105</v>
      </c>
      <c r="I14" s="48"/>
      <c r="J14" s="59" t="s">
        <v>95</v>
      </c>
      <c r="K14" s="60">
        <v>33</v>
      </c>
      <c r="L14" s="58" t="s">
        <v>305</v>
      </c>
      <c r="M14" s="49" t="s">
        <v>71</v>
      </c>
      <c r="N14" s="49" t="s">
        <v>176</v>
      </c>
      <c r="O14" s="50" t="s">
        <v>273</v>
      </c>
      <c r="P14" s="50" t="s">
        <v>306</v>
      </c>
      <c r="Q14" s="50" t="s">
        <v>71</v>
      </c>
      <c r="R14" s="50" t="s">
        <v>177</v>
      </c>
      <c r="S14" s="51" t="s">
        <v>4</v>
      </c>
      <c r="T14" s="51"/>
      <c r="U14" s="51" t="s">
        <v>4</v>
      </c>
      <c r="V14" s="51"/>
      <c r="W14" s="51" t="s">
        <v>4</v>
      </c>
      <c r="X14" s="51"/>
      <c r="Y14" s="51" t="s">
        <v>4</v>
      </c>
      <c r="Z14" s="51"/>
      <c r="AA14" s="48"/>
    </row>
    <row r="15" spans="1:27">
      <c r="A15" s="39">
        <v>6</v>
      </c>
      <c r="B15" s="29" t="s">
        <v>5</v>
      </c>
      <c r="C15" s="47" t="s">
        <v>213</v>
      </c>
      <c r="D15" s="47" t="s">
        <v>60</v>
      </c>
      <c r="E15" s="47" t="s">
        <v>9</v>
      </c>
      <c r="F15" s="47" t="s">
        <v>53</v>
      </c>
      <c r="G15" s="47" t="s">
        <v>4</v>
      </c>
      <c r="H15" s="48" t="s">
        <v>106</v>
      </c>
      <c r="I15" s="48"/>
      <c r="J15" s="59" t="s">
        <v>95</v>
      </c>
      <c r="K15" s="60">
        <v>77</v>
      </c>
      <c r="L15" s="58" t="s">
        <v>305</v>
      </c>
      <c r="M15" s="49" t="s">
        <v>71</v>
      </c>
      <c r="N15" s="49" t="s">
        <v>176</v>
      </c>
      <c r="O15" s="50" t="s">
        <v>273</v>
      </c>
      <c r="P15" s="50" t="s">
        <v>306</v>
      </c>
      <c r="Q15" s="50" t="s">
        <v>71</v>
      </c>
      <c r="R15" s="50" t="s">
        <v>177</v>
      </c>
      <c r="S15" s="51" t="s">
        <v>4</v>
      </c>
      <c r="T15" s="51"/>
      <c r="U15" s="51" t="s">
        <v>4</v>
      </c>
      <c r="V15" s="51"/>
      <c r="W15" s="51" t="s">
        <v>4</v>
      </c>
      <c r="X15" s="51"/>
      <c r="Y15" s="51" t="s">
        <v>4</v>
      </c>
      <c r="Z15" s="51"/>
      <c r="AA15" s="48"/>
    </row>
    <row r="16" spans="1:27">
      <c r="A16" s="39">
        <v>7</v>
      </c>
      <c r="B16" s="29" t="s">
        <v>7</v>
      </c>
      <c r="C16" s="47" t="s">
        <v>214</v>
      </c>
      <c r="D16" s="47" t="s">
        <v>60</v>
      </c>
      <c r="E16" s="47" t="s">
        <v>9</v>
      </c>
      <c r="F16" s="47" t="s">
        <v>53</v>
      </c>
      <c r="G16" s="47" t="s">
        <v>4</v>
      </c>
      <c r="H16" s="48" t="s">
        <v>106</v>
      </c>
      <c r="I16" s="48"/>
      <c r="J16" s="59" t="s">
        <v>95</v>
      </c>
      <c r="K16" s="60">
        <v>77</v>
      </c>
      <c r="L16" s="58" t="s">
        <v>305</v>
      </c>
      <c r="M16" s="49" t="s">
        <v>71</v>
      </c>
      <c r="N16" s="49" t="s">
        <v>176</v>
      </c>
      <c r="O16" s="50" t="s">
        <v>273</v>
      </c>
      <c r="P16" s="50" t="s">
        <v>306</v>
      </c>
      <c r="Q16" s="50" t="s">
        <v>71</v>
      </c>
      <c r="R16" s="50" t="s">
        <v>177</v>
      </c>
      <c r="S16" s="51" t="s">
        <v>4</v>
      </c>
      <c r="T16" s="51"/>
      <c r="U16" s="51" t="s">
        <v>4</v>
      </c>
      <c r="V16" s="51"/>
      <c r="W16" s="51" t="s">
        <v>4</v>
      </c>
      <c r="X16" s="51"/>
      <c r="Y16" s="51" t="s">
        <v>4</v>
      </c>
      <c r="Z16" s="51"/>
      <c r="AA16" s="48"/>
    </row>
    <row r="17" spans="1:27">
      <c r="A17" s="39">
        <v>8</v>
      </c>
      <c r="B17" s="29" t="s">
        <v>5</v>
      </c>
      <c r="C17" s="47" t="s">
        <v>215</v>
      </c>
      <c r="D17" s="47" t="s">
        <v>60</v>
      </c>
      <c r="E17" s="47" t="s">
        <v>9</v>
      </c>
      <c r="F17" s="47" t="s">
        <v>53</v>
      </c>
      <c r="G17" s="47" t="s">
        <v>4</v>
      </c>
      <c r="H17" s="48" t="s">
        <v>106</v>
      </c>
      <c r="I17" s="48"/>
      <c r="J17" s="59" t="s">
        <v>95</v>
      </c>
      <c r="K17" s="60">
        <v>78</v>
      </c>
      <c r="L17" s="58" t="s">
        <v>305</v>
      </c>
      <c r="M17" s="49" t="s">
        <v>71</v>
      </c>
      <c r="N17" s="49" t="s">
        <v>176</v>
      </c>
      <c r="O17" s="50" t="s">
        <v>273</v>
      </c>
      <c r="P17" s="50" t="s">
        <v>306</v>
      </c>
      <c r="Q17" s="50" t="s">
        <v>71</v>
      </c>
      <c r="R17" s="50" t="s">
        <v>177</v>
      </c>
      <c r="S17" s="51" t="s">
        <v>4</v>
      </c>
      <c r="T17" s="51"/>
      <c r="U17" s="51" t="s">
        <v>4</v>
      </c>
      <c r="V17" s="51"/>
      <c r="W17" s="51" t="s">
        <v>4</v>
      </c>
      <c r="X17" s="51"/>
      <c r="Y17" s="51" t="s">
        <v>4</v>
      </c>
      <c r="Z17" s="51"/>
      <c r="AA17" s="48"/>
    </row>
    <row r="18" spans="1:27">
      <c r="A18" s="39">
        <v>9</v>
      </c>
      <c r="B18" s="29" t="s">
        <v>5</v>
      </c>
      <c r="C18" s="47" t="s">
        <v>216</v>
      </c>
      <c r="D18" s="47" t="s">
        <v>60</v>
      </c>
      <c r="E18" s="47" t="s">
        <v>9</v>
      </c>
      <c r="F18" s="47" t="s">
        <v>53</v>
      </c>
      <c r="G18" s="47" t="s">
        <v>4</v>
      </c>
      <c r="H18" s="48" t="s">
        <v>107</v>
      </c>
      <c r="I18" s="48"/>
      <c r="J18" s="59" t="s">
        <v>95</v>
      </c>
      <c r="K18" s="60">
        <v>85</v>
      </c>
      <c r="L18" s="58" t="s">
        <v>305</v>
      </c>
      <c r="M18" s="49" t="s">
        <v>71</v>
      </c>
      <c r="N18" s="49" t="s">
        <v>176</v>
      </c>
      <c r="O18" s="50" t="s">
        <v>273</v>
      </c>
      <c r="P18" s="50" t="s">
        <v>306</v>
      </c>
      <c r="Q18" s="50" t="s">
        <v>71</v>
      </c>
      <c r="R18" s="50" t="s">
        <v>177</v>
      </c>
      <c r="S18" s="51" t="s">
        <v>4</v>
      </c>
      <c r="T18" s="51"/>
      <c r="U18" s="51" t="s">
        <v>4</v>
      </c>
      <c r="V18" s="51"/>
      <c r="W18" s="51" t="s">
        <v>4</v>
      </c>
      <c r="X18" s="51"/>
      <c r="Y18" s="51" t="s">
        <v>4</v>
      </c>
      <c r="Z18" s="51"/>
      <c r="AA18" s="48"/>
    </row>
    <row r="19" spans="1:27">
      <c r="A19" s="39">
        <v>10</v>
      </c>
      <c r="B19" s="29" t="s">
        <v>6</v>
      </c>
      <c r="C19" s="47" t="s">
        <v>217</v>
      </c>
      <c r="D19" s="47" t="s">
        <v>60</v>
      </c>
      <c r="E19" s="47" t="s">
        <v>9</v>
      </c>
      <c r="F19" s="47" t="s">
        <v>54</v>
      </c>
      <c r="G19" s="47" t="s">
        <v>4</v>
      </c>
      <c r="H19" s="48" t="s">
        <v>107</v>
      </c>
      <c r="I19" s="48"/>
      <c r="J19" s="59" t="s">
        <v>95</v>
      </c>
      <c r="K19" s="60">
        <v>77</v>
      </c>
      <c r="L19" s="58" t="s">
        <v>305</v>
      </c>
      <c r="M19" s="49" t="s">
        <v>71</v>
      </c>
      <c r="N19" s="49" t="s">
        <v>176</v>
      </c>
      <c r="O19" s="50" t="s">
        <v>273</v>
      </c>
      <c r="P19" s="50" t="s">
        <v>306</v>
      </c>
      <c r="Q19" s="50" t="s">
        <v>71</v>
      </c>
      <c r="R19" s="50" t="s">
        <v>177</v>
      </c>
      <c r="S19" s="51" t="s">
        <v>4</v>
      </c>
      <c r="T19" s="51"/>
      <c r="U19" s="51" t="s">
        <v>4</v>
      </c>
      <c r="V19" s="51"/>
      <c r="W19" s="51" t="s">
        <v>4</v>
      </c>
      <c r="X19" s="51"/>
      <c r="Y19" s="51" t="s">
        <v>4</v>
      </c>
      <c r="Z19" s="51"/>
      <c r="AA19" s="48"/>
    </row>
    <row r="20" spans="1:27">
      <c r="A20" s="39">
        <v>11</v>
      </c>
      <c r="B20" s="29" t="s">
        <v>5</v>
      </c>
      <c r="C20" s="47" t="s">
        <v>218</v>
      </c>
      <c r="D20" s="47" t="s">
        <v>60</v>
      </c>
      <c r="E20" s="47" t="s">
        <v>10</v>
      </c>
      <c r="F20" s="47" t="s">
        <v>53</v>
      </c>
      <c r="G20" s="47" t="s">
        <v>4</v>
      </c>
      <c r="H20" s="48" t="s">
        <v>108</v>
      </c>
      <c r="I20" s="48"/>
      <c r="J20" s="59" t="s">
        <v>95</v>
      </c>
      <c r="K20" s="60">
        <v>100</v>
      </c>
      <c r="L20" s="58" t="s">
        <v>305</v>
      </c>
      <c r="M20" s="49" t="s">
        <v>71</v>
      </c>
      <c r="N20" s="49" t="s">
        <v>176</v>
      </c>
      <c r="O20" s="50" t="s">
        <v>273</v>
      </c>
      <c r="P20" s="50" t="s">
        <v>306</v>
      </c>
      <c r="Q20" s="50" t="s">
        <v>71</v>
      </c>
      <c r="R20" s="50" t="s">
        <v>177</v>
      </c>
      <c r="S20" s="51" t="s">
        <v>4</v>
      </c>
      <c r="T20" s="51"/>
      <c r="U20" s="51" t="s">
        <v>4</v>
      </c>
      <c r="V20" s="51"/>
      <c r="W20" s="51" t="s">
        <v>4</v>
      </c>
      <c r="X20" s="51"/>
      <c r="Y20" s="51" t="s">
        <v>4</v>
      </c>
      <c r="Z20" s="51"/>
      <c r="AA20" s="48"/>
    </row>
    <row r="21" spans="1:27">
      <c r="A21" s="39">
        <v>12</v>
      </c>
      <c r="B21" s="29" t="s">
        <v>5</v>
      </c>
      <c r="C21" s="47" t="s">
        <v>219</v>
      </c>
      <c r="D21" s="47" t="s">
        <v>60</v>
      </c>
      <c r="E21" s="47" t="s">
        <v>10</v>
      </c>
      <c r="F21" s="47" t="s">
        <v>55</v>
      </c>
      <c r="G21" s="47" t="s">
        <v>4</v>
      </c>
      <c r="H21" s="48" t="s">
        <v>108</v>
      </c>
      <c r="I21" s="48"/>
      <c r="J21" s="59" t="s">
        <v>95</v>
      </c>
      <c r="K21" s="60">
        <v>100</v>
      </c>
      <c r="L21" s="58" t="s">
        <v>305</v>
      </c>
      <c r="M21" s="49" t="s">
        <v>71</v>
      </c>
      <c r="N21" s="49" t="s">
        <v>176</v>
      </c>
      <c r="O21" s="50" t="s">
        <v>273</v>
      </c>
      <c r="P21" s="50" t="s">
        <v>306</v>
      </c>
      <c r="Q21" s="50" t="s">
        <v>71</v>
      </c>
      <c r="R21" s="50" t="s">
        <v>177</v>
      </c>
      <c r="S21" s="51" t="s">
        <v>4</v>
      </c>
      <c r="T21" s="51"/>
      <c r="U21" s="51" t="s">
        <v>4</v>
      </c>
      <c r="V21" s="51"/>
      <c r="W21" s="51" t="s">
        <v>4</v>
      </c>
      <c r="X21" s="51"/>
      <c r="Y21" s="51" t="s">
        <v>4</v>
      </c>
      <c r="Z21" s="51"/>
      <c r="AA21" s="48"/>
    </row>
    <row r="22" spans="1:27">
      <c r="A22" s="39">
        <v>13</v>
      </c>
      <c r="B22" s="29" t="s">
        <v>5</v>
      </c>
      <c r="C22" s="47" t="s">
        <v>220</v>
      </c>
      <c r="D22" s="47" t="s">
        <v>60</v>
      </c>
      <c r="E22" s="47" t="s">
        <v>266</v>
      </c>
      <c r="F22" s="47" t="s">
        <v>56</v>
      </c>
      <c r="G22" s="47" t="s">
        <v>4</v>
      </c>
      <c r="H22" s="48" t="s">
        <v>178</v>
      </c>
      <c r="I22" s="48"/>
      <c r="J22" s="59" t="s">
        <v>95</v>
      </c>
      <c r="K22" s="60">
        <v>62</v>
      </c>
      <c r="L22" s="58" t="s">
        <v>305</v>
      </c>
      <c r="M22" s="49" t="s">
        <v>71</v>
      </c>
      <c r="N22" s="49" t="s">
        <v>176</v>
      </c>
      <c r="O22" s="50" t="s">
        <v>273</v>
      </c>
      <c r="P22" s="50" t="s">
        <v>306</v>
      </c>
      <c r="Q22" s="50" t="s">
        <v>71</v>
      </c>
      <c r="R22" s="50" t="s">
        <v>177</v>
      </c>
      <c r="S22" s="51" t="s">
        <v>4</v>
      </c>
      <c r="T22" s="51"/>
      <c r="U22" s="51" t="s">
        <v>4</v>
      </c>
      <c r="V22" s="51"/>
      <c r="W22" s="51" t="s">
        <v>4</v>
      </c>
      <c r="X22" s="51"/>
      <c r="Y22" s="51" t="s">
        <v>4</v>
      </c>
      <c r="Z22" s="51"/>
      <c r="AA22" s="48"/>
    </row>
    <row r="23" spans="1:27">
      <c r="A23" s="39">
        <v>14</v>
      </c>
      <c r="B23" s="29" t="s">
        <v>5</v>
      </c>
      <c r="C23" s="47" t="s">
        <v>221</v>
      </c>
      <c r="D23" s="47" t="s">
        <v>60</v>
      </c>
      <c r="E23" s="47" t="s">
        <v>9</v>
      </c>
      <c r="F23" s="47" t="s">
        <v>54</v>
      </c>
      <c r="G23" s="47" t="s">
        <v>4</v>
      </c>
      <c r="H23" s="48" t="s">
        <v>178</v>
      </c>
      <c r="I23" s="48"/>
      <c r="J23" s="59" t="s">
        <v>95</v>
      </c>
      <c r="K23" s="60">
        <v>77</v>
      </c>
      <c r="L23" s="58" t="s">
        <v>305</v>
      </c>
      <c r="M23" s="49" t="s">
        <v>71</v>
      </c>
      <c r="N23" s="49" t="s">
        <v>176</v>
      </c>
      <c r="O23" s="50" t="s">
        <v>273</v>
      </c>
      <c r="P23" s="50" t="s">
        <v>306</v>
      </c>
      <c r="Q23" s="50" t="s">
        <v>71</v>
      </c>
      <c r="R23" s="50" t="s">
        <v>177</v>
      </c>
      <c r="S23" s="51" t="s">
        <v>4</v>
      </c>
      <c r="T23" s="51"/>
      <c r="U23" s="51" t="s">
        <v>4</v>
      </c>
      <c r="V23" s="51"/>
      <c r="W23" s="51" t="s">
        <v>4</v>
      </c>
      <c r="X23" s="51"/>
      <c r="Y23" s="51" t="s">
        <v>4</v>
      </c>
      <c r="Z23" s="51"/>
      <c r="AA23" s="48"/>
    </row>
    <row r="24" spans="1:27">
      <c r="A24" s="39">
        <v>15</v>
      </c>
      <c r="B24" s="29" t="s">
        <v>5</v>
      </c>
      <c r="C24" s="47" t="s">
        <v>222</v>
      </c>
      <c r="D24" s="47" t="s">
        <v>60</v>
      </c>
      <c r="E24" s="47" t="s">
        <v>27</v>
      </c>
      <c r="F24" s="47" t="s">
        <v>57</v>
      </c>
      <c r="G24" s="47" t="s">
        <v>4</v>
      </c>
      <c r="H24" s="48" t="s">
        <v>178</v>
      </c>
      <c r="I24" s="48"/>
      <c r="J24" s="59" t="s">
        <v>95</v>
      </c>
      <c r="K24" s="60">
        <v>77</v>
      </c>
      <c r="L24" s="58" t="s">
        <v>305</v>
      </c>
      <c r="M24" s="49" t="s">
        <v>71</v>
      </c>
      <c r="N24" s="49" t="s">
        <v>176</v>
      </c>
      <c r="O24" s="50" t="s">
        <v>273</v>
      </c>
      <c r="P24" s="50" t="s">
        <v>306</v>
      </c>
      <c r="Q24" s="50" t="s">
        <v>71</v>
      </c>
      <c r="R24" s="50" t="s">
        <v>177</v>
      </c>
      <c r="S24" s="51" t="s">
        <v>4</v>
      </c>
      <c r="T24" s="51"/>
      <c r="U24" s="51" t="s">
        <v>4</v>
      </c>
      <c r="V24" s="51"/>
      <c r="W24" s="51" t="s">
        <v>4</v>
      </c>
      <c r="X24" s="51"/>
      <c r="Y24" s="51" t="s">
        <v>4</v>
      </c>
      <c r="Z24" s="51"/>
      <c r="AA24" s="48"/>
    </row>
    <row r="25" spans="1:27">
      <c r="A25" s="39">
        <v>16</v>
      </c>
      <c r="B25" s="29" t="s">
        <v>5</v>
      </c>
      <c r="C25" s="47" t="s">
        <v>223</v>
      </c>
      <c r="D25" s="47" t="s">
        <v>60</v>
      </c>
      <c r="E25" s="47" t="s">
        <v>267</v>
      </c>
      <c r="F25" s="47" t="s">
        <v>56</v>
      </c>
      <c r="G25" s="47" t="s">
        <v>4</v>
      </c>
      <c r="H25" s="52" t="s">
        <v>122</v>
      </c>
      <c r="I25" s="48"/>
      <c r="J25" s="59" t="s">
        <v>95</v>
      </c>
      <c r="K25" s="60">
        <v>62</v>
      </c>
      <c r="L25" s="58" t="s">
        <v>305</v>
      </c>
      <c r="M25" s="49" t="s">
        <v>71</v>
      </c>
      <c r="N25" s="49" t="s">
        <v>176</v>
      </c>
      <c r="O25" s="50" t="s">
        <v>273</v>
      </c>
      <c r="P25" s="50" t="s">
        <v>306</v>
      </c>
      <c r="Q25" s="50" t="s">
        <v>71</v>
      </c>
      <c r="R25" s="50" t="s">
        <v>177</v>
      </c>
      <c r="S25" s="51" t="s">
        <v>4</v>
      </c>
      <c r="T25" s="51"/>
      <c r="U25" s="51" t="s">
        <v>4</v>
      </c>
      <c r="V25" s="51"/>
      <c r="W25" s="51" t="s">
        <v>4</v>
      </c>
      <c r="X25" s="51"/>
      <c r="Y25" s="51" t="s">
        <v>4</v>
      </c>
      <c r="Z25" s="51"/>
      <c r="AA25" s="48"/>
    </row>
    <row r="26" spans="1:27">
      <c r="A26" s="39">
        <v>17</v>
      </c>
      <c r="B26" s="29" t="s">
        <v>6</v>
      </c>
      <c r="C26" s="47" t="s">
        <v>224</v>
      </c>
      <c r="D26" s="47" t="s">
        <v>60</v>
      </c>
      <c r="E26" s="47" t="s">
        <v>9</v>
      </c>
      <c r="F26" s="47" t="s">
        <v>55</v>
      </c>
      <c r="G26" s="47" t="s">
        <v>4</v>
      </c>
      <c r="H26" s="48" t="s">
        <v>179</v>
      </c>
      <c r="I26" s="48"/>
      <c r="J26" s="59" t="s">
        <v>95</v>
      </c>
      <c r="K26" s="60">
        <v>77</v>
      </c>
      <c r="L26" s="58" t="s">
        <v>305</v>
      </c>
      <c r="M26" s="49" t="s">
        <v>71</v>
      </c>
      <c r="N26" s="49" t="s">
        <v>176</v>
      </c>
      <c r="O26" s="50" t="s">
        <v>273</v>
      </c>
      <c r="P26" s="50" t="s">
        <v>306</v>
      </c>
      <c r="Q26" s="50" t="s">
        <v>71</v>
      </c>
      <c r="R26" s="50" t="s">
        <v>177</v>
      </c>
      <c r="S26" s="51" t="s">
        <v>4</v>
      </c>
      <c r="T26" s="51"/>
      <c r="U26" s="51" t="s">
        <v>4</v>
      </c>
      <c r="V26" s="51"/>
      <c r="W26" s="51" t="s">
        <v>4</v>
      </c>
      <c r="X26" s="51"/>
      <c r="Y26" s="51" t="s">
        <v>4</v>
      </c>
      <c r="Z26" s="51"/>
      <c r="AA26" s="48"/>
    </row>
    <row r="27" spans="1:27">
      <c r="A27" s="39">
        <v>18</v>
      </c>
      <c r="B27" s="29" t="s">
        <v>5</v>
      </c>
      <c r="C27" s="47" t="s">
        <v>225</v>
      </c>
      <c r="D27" s="47" t="s">
        <v>60</v>
      </c>
      <c r="E27" s="47" t="s">
        <v>267</v>
      </c>
      <c r="F27" s="47" t="s">
        <v>56</v>
      </c>
      <c r="G27" s="47" t="s">
        <v>4</v>
      </c>
      <c r="H27" s="48" t="s">
        <v>180</v>
      </c>
      <c r="I27" s="48"/>
      <c r="J27" s="59" t="s">
        <v>95</v>
      </c>
      <c r="K27" s="60">
        <v>73</v>
      </c>
      <c r="L27" s="58" t="s">
        <v>305</v>
      </c>
      <c r="M27" s="49" t="s">
        <v>71</v>
      </c>
      <c r="N27" s="49" t="s">
        <v>176</v>
      </c>
      <c r="O27" s="50" t="s">
        <v>273</v>
      </c>
      <c r="P27" s="50" t="s">
        <v>306</v>
      </c>
      <c r="Q27" s="50" t="s">
        <v>71</v>
      </c>
      <c r="R27" s="50" t="s">
        <v>177</v>
      </c>
      <c r="S27" s="51" t="s">
        <v>4</v>
      </c>
      <c r="T27" s="51"/>
      <c r="U27" s="51" t="s">
        <v>4</v>
      </c>
      <c r="V27" s="51"/>
      <c r="W27" s="51" t="s">
        <v>4</v>
      </c>
      <c r="X27" s="51"/>
      <c r="Y27" s="51" t="s">
        <v>4</v>
      </c>
      <c r="Z27" s="51"/>
      <c r="AA27" s="48"/>
    </row>
    <row r="28" spans="1:27">
      <c r="A28" s="39">
        <v>19</v>
      </c>
      <c r="B28" s="29" t="s">
        <v>5</v>
      </c>
      <c r="C28" s="47" t="s">
        <v>226</v>
      </c>
      <c r="D28" s="47" t="s">
        <v>60</v>
      </c>
      <c r="E28" s="47" t="s">
        <v>267</v>
      </c>
      <c r="F28" s="47" t="s">
        <v>56</v>
      </c>
      <c r="G28" s="47" t="s">
        <v>4</v>
      </c>
      <c r="H28" s="48" t="s">
        <v>181</v>
      </c>
      <c r="I28" s="48"/>
      <c r="J28" s="59" t="s">
        <v>95</v>
      </c>
      <c r="K28" s="60">
        <v>33</v>
      </c>
      <c r="L28" s="58" t="s">
        <v>305</v>
      </c>
      <c r="M28" s="49" t="s">
        <v>71</v>
      </c>
      <c r="N28" s="49" t="s">
        <v>176</v>
      </c>
      <c r="O28" s="50" t="s">
        <v>273</v>
      </c>
      <c r="P28" s="50" t="s">
        <v>306</v>
      </c>
      <c r="Q28" s="50" t="s">
        <v>71</v>
      </c>
      <c r="R28" s="50" t="s">
        <v>177</v>
      </c>
      <c r="S28" s="51" t="s">
        <v>4</v>
      </c>
      <c r="T28" s="51"/>
      <c r="U28" s="51" t="s">
        <v>4</v>
      </c>
      <c r="V28" s="51"/>
      <c r="W28" s="51" t="s">
        <v>4</v>
      </c>
      <c r="X28" s="51"/>
      <c r="Y28" s="51" t="s">
        <v>4</v>
      </c>
      <c r="Z28" s="51"/>
      <c r="AA28" s="48"/>
    </row>
    <row r="29" spans="1:27">
      <c r="A29" s="39">
        <v>20</v>
      </c>
      <c r="B29" s="29" t="s">
        <v>7</v>
      </c>
      <c r="C29" s="47" t="s">
        <v>227</v>
      </c>
      <c r="D29" s="47" t="s">
        <v>60</v>
      </c>
      <c r="E29" s="47" t="s">
        <v>9</v>
      </c>
      <c r="F29" s="47" t="s">
        <v>54</v>
      </c>
      <c r="G29" s="47" t="s">
        <v>4</v>
      </c>
      <c r="H29" s="48" t="s">
        <v>181</v>
      </c>
      <c r="I29" s="48"/>
      <c r="J29" s="59" t="s">
        <v>95</v>
      </c>
      <c r="K29" s="60">
        <v>85</v>
      </c>
      <c r="L29" s="58" t="s">
        <v>305</v>
      </c>
      <c r="M29" s="49" t="s">
        <v>71</v>
      </c>
      <c r="N29" s="49" t="s">
        <v>176</v>
      </c>
      <c r="O29" s="50" t="s">
        <v>273</v>
      </c>
      <c r="P29" s="50" t="s">
        <v>306</v>
      </c>
      <c r="Q29" s="50" t="s">
        <v>71</v>
      </c>
      <c r="R29" s="50" t="s">
        <v>177</v>
      </c>
      <c r="S29" s="51" t="s">
        <v>4</v>
      </c>
      <c r="T29" s="51"/>
      <c r="U29" s="51" t="s">
        <v>4</v>
      </c>
      <c r="V29" s="51"/>
      <c r="W29" s="51" t="s">
        <v>4</v>
      </c>
      <c r="X29" s="51"/>
      <c r="Y29" s="51" t="s">
        <v>4</v>
      </c>
      <c r="Z29" s="51"/>
      <c r="AA29" s="48"/>
    </row>
    <row r="30" spans="1:27">
      <c r="A30" s="39">
        <v>21</v>
      </c>
      <c r="B30" s="29" t="s">
        <v>5</v>
      </c>
      <c r="C30" s="47" t="s">
        <v>228</v>
      </c>
      <c r="D30" s="47" t="s">
        <v>60</v>
      </c>
      <c r="E30" s="47" t="s">
        <v>267</v>
      </c>
      <c r="F30" s="47" t="s">
        <v>56</v>
      </c>
      <c r="G30" s="47" t="s">
        <v>4</v>
      </c>
      <c r="H30" s="48" t="s">
        <v>182</v>
      </c>
      <c r="I30" s="48"/>
      <c r="J30" s="59" t="s">
        <v>95</v>
      </c>
      <c r="K30" s="60">
        <v>33</v>
      </c>
      <c r="L30" s="58" t="s">
        <v>305</v>
      </c>
      <c r="M30" s="49" t="s">
        <v>71</v>
      </c>
      <c r="N30" s="49" t="s">
        <v>176</v>
      </c>
      <c r="O30" s="50" t="s">
        <v>273</v>
      </c>
      <c r="P30" s="50" t="s">
        <v>306</v>
      </c>
      <c r="Q30" s="50" t="s">
        <v>71</v>
      </c>
      <c r="R30" s="50" t="s">
        <v>177</v>
      </c>
      <c r="S30" s="51" t="s">
        <v>4</v>
      </c>
      <c r="T30" s="51"/>
      <c r="U30" s="51" t="s">
        <v>4</v>
      </c>
      <c r="V30" s="51"/>
      <c r="W30" s="51" t="s">
        <v>4</v>
      </c>
      <c r="X30" s="51"/>
      <c r="Y30" s="51" t="s">
        <v>4</v>
      </c>
      <c r="Z30" s="51"/>
      <c r="AA30" s="48"/>
    </row>
    <row r="31" spans="1:27">
      <c r="A31" s="39">
        <v>22</v>
      </c>
      <c r="B31" s="29" t="s">
        <v>5</v>
      </c>
      <c r="C31" s="47" t="s">
        <v>229</v>
      </c>
      <c r="D31" s="47" t="s">
        <v>60</v>
      </c>
      <c r="E31" s="47" t="s">
        <v>9</v>
      </c>
      <c r="F31" s="47" t="s">
        <v>54</v>
      </c>
      <c r="G31" s="47" t="s">
        <v>4</v>
      </c>
      <c r="H31" s="48" t="s">
        <v>182</v>
      </c>
      <c r="I31" s="48"/>
      <c r="J31" s="59" t="s">
        <v>95</v>
      </c>
      <c r="K31" s="60">
        <v>77</v>
      </c>
      <c r="L31" s="58" t="s">
        <v>305</v>
      </c>
      <c r="M31" s="49" t="s">
        <v>71</v>
      </c>
      <c r="N31" s="49" t="s">
        <v>176</v>
      </c>
      <c r="O31" s="50" t="s">
        <v>273</v>
      </c>
      <c r="P31" s="50" t="s">
        <v>306</v>
      </c>
      <c r="Q31" s="50" t="s">
        <v>71</v>
      </c>
      <c r="R31" s="50" t="s">
        <v>177</v>
      </c>
      <c r="S31" s="51" t="s">
        <v>4</v>
      </c>
      <c r="T31" s="51"/>
      <c r="U31" s="51" t="s">
        <v>4</v>
      </c>
      <c r="V31" s="51"/>
      <c r="W31" s="51" t="s">
        <v>4</v>
      </c>
      <c r="X31" s="51"/>
      <c r="Y31" s="51" t="s">
        <v>4</v>
      </c>
      <c r="Z31" s="51"/>
      <c r="AA31" s="48"/>
    </row>
    <row r="32" spans="1:27">
      <c r="A32" s="39">
        <v>23</v>
      </c>
      <c r="B32" s="29" t="s">
        <v>5</v>
      </c>
      <c r="C32" s="47" t="s">
        <v>230</v>
      </c>
      <c r="D32" s="47" t="s">
        <v>60</v>
      </c>
      <c r="E32" s="47" t="s">
        <v>27</v>
      </c>
      <c r="F32" s="47" t="s">
        <v>58</v>
      </c>
      <c r="G32" s="47" t="s">
        <v>4</v>
      </c>
      <c r="H32" s="48" t="s">
        <v>182</v>
      </c>
      <c r="I32" s="48"/>
      <c r="J32" s="59" t="s">
        <v>95</v>
      </c>
      <c r="K32" s="60">
        <v>92</v>
      </c>
      <c r="L32" s="58" t="s">
        <v>305</v>
      </c>
      <c r="M32" s="49" t="s">
        <v>71</v>
      </c>
      <c r="N32" s="49" t="s">
        <v>176</v>
      </c>
      <c r="O32" s="50" t="s">
        <v>273</v>
      </c>
      <c r="P32" s="50" t="s">
        <v>306</v>
      </c>
      <c r="Q32" s="50" t="s">
        <v>71</v>
      </c>
      <c r="R32" s="50" t="s">
        <v>177</v>
      </c>
      <c r="S32" s="51" t="s">
        <v>4</v>
      </c>
      <c r="T32" s="51"/>
      <c r="U32" s="51" t="s">
        <v>4</v>
      </c>
      <c r="V32" s="51"/>
      <c r="W32" s="51" t="s">
        <v>4</v>
      </c>
      <c r="X32" s="51"/>
      <c r="Y32" s="51" t="s">
        <v>4</v>
      </c>
      <c r="Z32" s="51"/>
      <c r="AA32" s="48"/>
    </row>
    <row r="33" spans="1:27">
      <c r="A33" s="39">
        <v>24</v>
      </c>
      <c r="B33" s="29" t="s">
        <v>5</v>
      </c>
      <c r="C33" s="47" t="s">
        <v>231</v>
      </c>
      <c r="D33" s="47" t="s">
        <v>60</v>
      </c>
      <c r="E33" s="47" t="s">
        <v>9</v>
      </c>
      <c r="F33" s="47" t="s">
        <v>55</v>
      </c>
      <c r="G33" s="47" t="s">
        <v>4</v>
      </c>
      <c r="H33" s="48" t="s">
        <v>183</v>
      </c>
      <c r="I33" s="48"/>
      <c r="J33" s="59" t="s">
        <v>95</v>
      </c>
      <c r="K33" s="60">
        <v>92</v>
      </c>
      <c r="L33" s="58" t="s">
        <v>305</v>
      </c>
      <c r="M33" s="49" t="s">
        <v>71</v>
      </c>
      <c r="N33" s="49" t="s">
        <v>176</v>
      </c>
      <c r="O33" s="50" t="s">
        <v>273</v>
      </c>
      <c r="P33" s="50" t="s">
        <v>306</v>
      </c>
      <c r="Q33" s="50" t="s">
        <v>71</v>
      </c>
      <c r="R33" s="50" t="s">
        <v>177</v>
      </c>
      <c r="S33" s="51" t="s">
        <v>4</v>
      </c>
      <c r="T33" s="51"/>
      <c r="U33" s="51" t="s">
        <v>4</v>
      </c>
      <c r="V33" s="51"/>
      <c r="W33" s="51" t="s">
        <v>4</v>
      </c>
      <c r="X33" s="51"/>
      <c r="Y33" s="51" t="s">
        <v>4</v>
      </c>
      <c r="Z33" s="51"/>
      <c r="AA33" s="48"/>
    </row>
    <row r="34" spans="1:27">
      <c r="A34" s="39">
        <v>25</v>
      </c>
      <c r="B34" s="29" t="s">
        <v>5</v>
      </c>
      <c r="C34" s="47" t="s">
        <v>232</v>
      </c>
      <c r="D34" s="47" t="s">
        <v>60</v>
      </c>
      <c r="E34" s="47" t="s">
        <v>27</v>
      </c>
      <c r="F34" s="47" t="s">
        <v>57</v>
      </c>
      <c r="G34" s="47" t="s">
        <v>4</v>
      </c>
      <c r="H34" s="48" t="s">
        <v>183</v>
      </c>
      <c r="I34" s="48"/>
      <c r="J34" s="59" t="s">
        <v>95</v>
      </c>
      <c r="K34" s="60">
        <v>62</v>
      </c>
      <c r="L34" s="58" t="s">
        <v>305</v>
      </c>
      <c r="M34" s="49" t="s">
        <v>71</v>
      </c>
      <c r="N34" s="49" t="s">
        <v>176</v>
      </c>
      <c r="O34" s="50" t="s">
        <v>273</v>
      </c>
      <c r="P34" s="50" t="s">
        <v>306</v>
      </c>
      <c r="Q34" s="50" t="s">
        <v>71</v>
      </c>
      <c r="R34" s="50" t="s">
        <v>177</v>
      </c>
      <c r="S34" s="51" t="s">
        <v>4</v>
      </c>
      <c r="T34" s="51"/>
      <c r="U34" s="51" t="s">
        <v>4</v>
      </c>
      <c r="V34" s="51"/>
      <c r="W34" s="51" t="s">
        <v>4</v>
      </c>
      <c r="X34" s="51"/>
      <c r="Y34" s="51" t="s">
        <v>4</v>
      </c>
      <c r="Z34" s="51"/>
      <c r="AA34" s="48"/>
    </row>
    <row r="35" spans="1:27">
      <c r="A35" s="39">
        <v>26</v>
      </c>
      <c r="B35" s="29" t="s">
        <v>6</v>
      </c>
      <c r="C35" s="47" t="s">
        <v>233</v>
      </c>
      <c r="D35" s="47" t="s">
        <v>60</v>
      </c>
      <c r="E35" s="47" t="s">
        <v>9</v>
      </c>
      <c r="F35" s="47" t="s">
        <v>55</v>
      </c>
      <c r="G35" s="47" t="s">
        <v>4</v>
      </c>
      <c r="H35" s="48" t="s">
        <v>184</v>
      </c>
      <c r="I35" s="48"/>
      <c r="J35" s="59" t="s">
        <v>95</v>
      </c>
      <c r="K35" s="60">
        <v>73</v>
      </c>
      <c r="L35" s="58" t="s">
        <v>305</v>
      </c>
      <c r="M35" s="49" t="s">
        <v>71</v>
      </c>
      <c r="N35" s="49" t="s">
        <v>176</v>
      </c>
      <c r="O35" s="50" t="s">
        <v>273</v>
      </c>
      <c r="P35" s="50" t="s">
        <v>306</v>
      </c>
      <c r="Q35" s="50" t="s">
        <v>71</v>
      </c>
      <c r="R35" s="50" t="s">
        <v>177</v>
      </c>
      <c r="S35" s="51" t="s">
        <v>4</v>
      </c>
      <c r="T35" s="51"/>
      <c r="U35" s="51" t="s">
        <v>4</v>
      </c>
      <c r="V35" s="51"/>
      <c r="W35" s="51" t="s">
        <v>4</v>
      </c>
      <c r="X35" s="51"/>
      <c r="Y35" s="51" t="s">
        <v>4</v>
      </c>
      <c r="Z35" s="51"/>
      <c r="AA35" s="48"/>
    </row>
    <row r="36" spans="1:27">
      <c r="A36" s="39">
        <v>27</v>
      </c>
      <c r="B36" s="29" t="s">
        <v>5</v>
      </c>
      <c r="C36" s="47" t="s">
        <v>234</v>
      </c>
      <c r="D36" s="47" t="s">
        <v>60</v>
      </c>
      <c r="E36" s="47" t="s">
        <v>267</v>
      </c>
      <c r="F36" s="47" t="s">
        <v>56</v>
      </c>
      <c r="G36" s="47" t="s">
        <v>4</v>
      </c>
      <c r="H36" s="48" t="s">
        <v>185</v>
      </c>
      <c r="I36" s="48"/>
      <c r="J36" s="59" t="s">
        <v>95</v>
      </c>
      <c r="K36" s="60">
        <v>77</v>
      </c>
      <c r="L36" s="58" t="s">
        <v>305</v>
      </c>
      <c r="M36" s="49" t="s">
        <v>71</v>
      </c>
      <c r="N36" s="49" t="s">
        <v>176</v>
      </c>
      <c r="O36" s="50" t="s">
        <v>273</v>
      </c>
      <c r="P36" s="50" t="s">
        <v>306</v>
      </c>
      <c r="Q36" s="50" t="s">
        <v>71</v>
      </c>
      <c r="R36" s="50" t="s">
        <v>177</v>
      </c>
      <c r="S36" s="51" t="s">
        <v>4</v>
      </c>
      <c r="T36" s="51"/>
      <c r="U36" s="51" t="s">
        <v>4</v>
      </c>
      <c r="V36" s="51"/>
      <c r="W36" s="51" t="s">
        <v>4</v>
      </c>
      <c r="X36" s="51"/>
      <c r="Y36" s="51" t="s">
        <v>4</v>
      </c>
      <c r="Z36" s="51"/>
      <c r="AA36" s="48"/>
    </row>
    <row r="37" spans="1:27">
      <c r="A37" s="39">
        <v>28</v>
      </c>
      <c r="B37" s="29" t="s">
        <v>5</v>
      </c>
      <c r="C37" s="47" t="s">
        <v>235</v>
      </c>
      <c r="D37" s="47" t="s">
        <v>60</v>
      </c>
      <c r="E37" s="47" t="s">
        <v>9</v>
      </c>
      <c r="F37" s="47" t="s">
        <v>54</v>
      </c>
      <c r="G37" s="47" t="s">
        <v>4</v>
      </c>
      <c r="H37" s="48" t="s">
        <v>110</v>
      </c>
      <c r="I37" s="48"/>
      <c r="J37" s="59" t="s">
        <v>95</v>
      </c>
      <c r="K37" s="60">
        <v>48</v>
      </c>
      <c r="L37" s="58" t="s">
        <v>305</v>
      </c>
      <c r="M37" s="49" t="s">
        <v>71</v>
      </c>
      <c r="N37" s="49" t="s">
        <v>176</v>
      </c>
      <c r="O37" s="50" t="s">
        <v>273</v>
      </c>
      <c r="P37" s="50" t="s">
        <v>306</v>
      </c>
      <c r="Q37" s="50" t="s">
        <v>71</v>
      </c>
      <c r="R37" s="50" t="s">
        <v>177</v>
      </c>
      <c r="S37" s="51" t="s">
        <v>4</v>
      </c>
      <c r="T37" s="51"/>
      <c r="U37" s="51" t="s">
        <v>4</v>
      </c>
      <c r="V37" s="51"/>
      <c r="W37" s="51" t="s">
        <v>4</v>
      </c>
      <c r="X37" s="51"/>
      <c r="Y37" s="51" t="s">
        <v>4</v>
      </c>
      <c r="Z37" s="51"/>
      <c r="AA37" s="48"/>
    </row>
    <row r="38" spans="1:27">
      <c r="A38" s="39">
        <v>29</v>
      </c>
      <c r="B38" s="29" t="s">
        <v>6</v>
      </c>
      <c r="C38" s="47" t="s">
        <v>236</v>
      </c>
      <c r="D38" s="47" t="s">
        <v>60</v>
      </c>
      <c r="E38" s="47" t="s">
        <v>27</v>
      </c>
      <c r="F38" s="47" t="s">
        <v>58</v>
      </c>
      <c r="G38" s="47" t="s">
        <v>4</v>
      </c>
      <c r="H38" s="48" t="s">
        <v>185</v>
      </c>
      <c r="I38" s="48"/>
      <c r="J38" s="59" t="s">
        <v>95</v>
      </c>
      <c r="K38" s="60">
        <v>100</v>
      </c>
      <c r="L38" s="58" t="s">
        <v>305</v>
      </c>
      <c r="M38" s="49" t="s">
        <v>71</v>
      </c>
      <c r="N38" s="49" t="s">
        <v>176</v>
      </c>
      <c r="O38" s="50" t="s">
        <v>273</v>
      </c>
      <c r="P38" s="50" t="s">
        <v>306</v>
      </c>
      <c r="Q38" s="50" t="s">
        <v>71</v>
      </c>
      <c r="R38" s="50" t="s">
        <v>177</v>
      </c>
      <c r="S38" s="51" t="s">
        <v>4</v>
      </c>
      <c r="T38" s="51"/>
      <c r="U38" s="51" t="s">
        <v>4</v>
      </c>
      <c r="V38" s="51"/>
      <c r="W38" s="51" t="s">
        <v>4</v>
      </c>
      <c r="X38" s="51"/>
      <c r="Y38" s="51" t="s">
        <v>4</v>
      </c>
      <c r="Z38" s="51"/>
      <c r="AA38" s="48"/>
    </row>
    <row r="39" spans="1:27">
      <c r="A39" s="75"/>
      <c r="B39" s="76" t="s">
        <v>6</v>
      </c>
      <c r="C39" s="77" t="s">
        <v>237</v>
      </c>
      <c r="D39" s="77" t="s">
        <v>60</v>
      </c>
      <c r="E39" s="77" t="s">
        <v>9</v>
      </c>
      <c r="F39" s="77" t="s">
        <v>4</v>
      </c>
      <c r="G39" s="77" t="s">
        <v>4</v>
      </c>
      <c r="H39" s="78" t="s">
        <v>186</v>
      </c>
      <c r="I39" s="78"/>
      <c r="J39" s="59" t="s">
        <v>95</v>
      </c>
      <c r="K39" s="60">
        <v>77</v>
      </c>
      <c r="L39" s="58" t="s">
        <v>305</v>
      </c>
      <c r="M39" s="49" t="s">
        <v>71</v>
      </c>
      <c r="N39" s="49" t="s">
        <v>176</v>
      </c>
      <c r="O39" s="50" t="s">
        <v>273</v>
      </c>
      <c r="P39" s="50" t="s">
        <v>306</v>
      </c>
      <c r="Q39" s="50" t="s">
        <v>71</v>
      </c>
      <c r="R39" s="50" t="s">
        <v>177</v>
      </c>
      <c r="S39" s="51" t="s">
        <v>4</v>
      </c>
      <c r="T39" s="51"/>
      <c r="U39" s="51" t="s">
        <v>4</v>
      </c>
      <c r="V39" s="51"/>
      <c r="W39" s="51" t="s">
        <v>4</v>
      </c>
      <c r="X39" s="51"/>
      <c r="Y39" s="51" t="s">
        <v>4</v>
      </c>
      <c r="Z39" s="51"/>
      <c r="AA39" s="74" t="s">
        <v>314</v>
      </c>
    </row>
    <row r="40" spans="1:27">
      <c r="A40" s="39">
        <v>30</v>
      </c>
      <c r="B40" s="29" t="s">
        <v>5</v>
      </c>
      <c r="C40" s="47" t="s">
        <v>238</v>
      </c>
      <c r="D40" s="47" t="s">
        <v>60</v>
      </c>
      <c r="E40" s="47" t="s">
        <v>27</v>
      </c>
      <c r="F40" s="47" t="s">
        <v>57</v>
      </c>
      <c r="G40" s="47" t="s">
        <v>4</v>
      </c>
      <c r="H40" s="48" t="s">
        <v>186</v>
      </c>
      <c r="I40" s="48"/>
      <c r="J40" s="59" t="s">
        <v>95</v>
      </c>
      <c r="K40" s="60">
        <v>62</v>
      </c>
      <c r="L40" s="58" t="s">
        <v>305</v>
      </c>
      <c r="M40" s="49" t="s">
        <v>71</v>
      </c>
      <c r="N40" s="49" t="s">
        <v>176</v>
      </c>
      <c r="O40" s="50" t="s">
        <v>273</v>
      </c>
      <c r="P40" s="50" t="s">
        <v>306</v>
      </c>
      <c r="Q40" s="50" t="s">
        <v>71</v>
      </c>
      <c r="R40" s="50" t="s">
        <v>177</v>
      </c>
      <c r="S40" s="51" t="s">
        <v>4</v>
      </c>
      <c r="T40" s="51"/>
      <c r="U40" s="51" t="s">
        <v>4</v>
      </c>
      <c r="V40" s="51"/>
      <c r="W40" s="51" t="s">
        <v>4</v>
      </c>
      <c r="X40" s="51"/>
      <c r="Y40" s="51" t="s">
        <v>4</v>
      </c>
      <c r="Z40" s="51"/>
      <c r="AA40" s="48"/>
    </row>
    <row r="41" spans="1:27">
      <c r="A41" s="39">
        <v>31</v>
      </c>
      <c r="B41" s="29" t="s">
        <v>5</v>
      </c>
      <c r="C41" s="47" t="s">
        <v>239</v>
      </c>
      <c r="D41" s="47" t="s">
        <v>60</v>
      </c>
      <c r="E41" s="47" t="s">
        <v>268</v>
      </c>
      <c r="F41" s="47" t="s">
        <v>54</v>
      </c>
      <c r="G41" s="47" t="s">
        <v>4</v>
      </c>
      <c r="H41" s="48" t="s">
        <v>187</v>
      </c>
      <c r="I41" s="48"/>
      <c r="J41" s="59" t="s">
        <v>95</v>
      </c>
      <c r="K41" s="60">
        <v>77</v>
      </c>
      <c r="L41" s="58" t="s">
        <v>305</v>
      </c>
      <c r="M41" s="49" t="s">
        <v>71</v>
      </c>
      <c r="N41" s="49" t="s">
        <v>176</v>
      </c>
      <c r="O41" s="50" t="s">
        <v>273</v>
      </c>
      <c r="P41" s="50" t="s">
        <v>306</v>
      </c>
      <c r="Q41" s="50" t="s">
        <v>71</v>
      </c>
      <c r="R41" s="50" t="s">
        <v>177</v>
      </c>
      <c r="S41" s="51" t="s">
        <v>4</v>
      </c>
      <c r="T41" s="51"/>
      <c r="U41" s="51" t="s">
        <v>4</v>
      </c>
      <c r="V41" s="51"/>
      <c r="W41" s="51" t="s">
        <v>4</v>
      </c>
      <c r="X41" s="51"/>
      <c r="Y41" s="51" t="s">
        <v>4</v>
      </c>
      <c r="Z41" s="51"/>
      <c r="AA41" s="48"/>
    </row>
    <row r="42" spans="1:27">
      <c r="A42" s="39">
        <v>32</v>
      </c>
      <c r="B42" s="29" t="s">
        <v>7</v>
      </c>
      <c r="C42" s="47" t="s">
        <v>240</v>
      </c>
      <c r="D42" s="47" t="s">
        <v>60</v>
      </c>
      <c r="E42" s="47" t="s">
        <v>9</v>
      </c>
      <c r="F42" s="47" t="s">
        <v>54</v>
      </c>
      <c r="G42" s="47" t="s">
        <v>4</v>
      </c>
      <c r="H42" s="48" t="s">
        <v>188</v>
      </c>
      <c r="I42" s="48"/>
      <c r="J42" s="59" t="s">
        <v>95</v>
      </c>
      <c r="K42" s="60">
        <v>92</v>
      </c>
      <c r="L42" s="58" t="s">
        <v>305</v>
      </c>
      <c r="M42" s="49" t="s">
        <v>71</v>
      </c>
      <c r="N42" s="49" t="s">
        <v>176</v>
      </c>
      <c r="O42" s="50" t="s">
        <v>273</v>
      </c>
      <c r="P42" s="50" t="s">
        <v>306</v>
      </c>
      <c r="Q42" s="50" t="s">
        <v>71</v>
      </c>
      <c r="R42" s="50" t="s">
        <v>177</v>
      </c>
      <c r="S42" s="51" t="s">
        <v>4</v>
      </c>
      <c r="T42" s="51"/>
      <c r="U42" s="51" t="s">
        <v>4</v>
      </c>
      <c r="V42" s="51"/>
      <c r="W42" s="51" t="s">
        <v>4</v>
      </c>
      <c r="X42" s="51"/>
      <c r="Y42" s="51" t="s">
        <v>4</v>
      </c>
      <c r="Z42" s="51"/>
      <c r="AA42" s="48"/>
    </row>
    <row r="43" spans="1:27">
      <c r="A43" s="39">
        <v>33</v>
      </c>
      <c r="B43" s="29" t="s">
        <v>5</v>
      </c>
      <c r="C43" s="47" t="s">
        <v>241</v>
      </c>
      <c r="D43" s="47" t="s">
        <v>60</v>
      </c>
      <c r="E43" s="47" t="s">
        <v>267</v>
      </c>
      <c r="F43" s="47" t="s">
        <v>56</v>
      </c>
      <c r="G43" s="47" t="s">
        <v>4</v>
      </c>
      <c r="H43" s="48" t="s">
        <v>189</v>
      </c>
      <c r="I43" s="48"/>
      <c r="J43" s="59" t="s">
        <v>95</v>
      </c>
      <c r="K43" s="60">
        <v>82</v>
      </c>
      <c r="L43" s="58" t="s">
        <v>305</v>
      </c>
      <c r="M43" s="49" t="s">
        <v>71</v>
      </c>
      <c r="N43" s="49" t="s">
        <v>176</v>
      </c>
      <c r="O43" s="50" t="s">
        <v>273</v>
      </c>
      <c r="P43" s="50" t="s">
        <v>306</v>
      </c>
      <c r="Q43" s="50" t="s">
        <v>71</v>
      </c>
      <c r="R43" s="50" t="s">
        <v>177</v>
      </c>
      <c r="S43" s="51" t="s">
        <v>4</v>
      </c>
      <c r="T43" s="51"/>
      <c r="U43" s="51" t="s">
        <v>4</v>
      </c>
      <c r="V43" s="51"/>
      <c r="W43" s="51" t="s">
        <v>4</v>
      </c>
      <c r="X43" s="51"/>
      <c r="Y43" s="51" t="s">
        <v>4</v>
      </c>
      <c r="Z43" s="51"/>
      <c r="AA43" s="48"/>
    </row>
    <row r="44" spans="1:27">
      <c r="A44" s="39">
        <v>34</v>
      </c>
      <c r="B44" s="29" t="s">
        <v>5</v>
      </c>
      <c r="C44" s="47" t="s">
        <v>242</v>
      </c>
      <c r="D44" s="47" t="s">
        <v>60</v>
      </c>
      <c r="E44" s="47" t="s">
        <v>267</v>
      </c>
      <c r="F44" s="47" t="s">
        <v>56</v>
      </c>
      <c r="G44" s="47" t="s">
        <v>4</v>
      </c>
      <c r="H44" s="48" t="s">
        <v>190</v>
      </c>
      <c r="I44" s="48"/>
      <c r="J44" s="59" t="s">
        <v>95</v>
      </c>
      <c r="K44" s="60">
        <v>48</v>
      </c>
      <c r="L44" s="58" t="s">
        <v>305</v>
      </c>
      <c r="M44" s="49" t="s">
        <v>71</v>
      </c>
      <c r="N44" s="49" t="s">
        <v>176</v>
      </c>
      <c r="O44" s="50" t="s">
        <v>273</v>
      </c>
      <c r="P44" s="50" t="s">
        <v>306</v>
      </c>
      <c r="Q44" s="50" t="s">
        <v>71</v>
      </c>
      <c r="R44" s="50" t="s">
        <v>177</v>
      </c>
      <c r="S44" s="51" t="s">
        <v>4</v>
      </c>
      <c r="T44" s="51"/>
      <c r="U44" s="51" t="s">
        <v>4</v>
      </c>
      <c r="V44" s="51"/>
      <c r="W44" s="51" t="s">
        <v>4</v>
      </c>
      <c r="X44" s="51"/>
      <c r="Y44" s="51" t="s">
        <v>4</v>
      </c>
      <c r="Z44" s="51"/>
      <c r="AA44" s="48"/>
    </row>
    <row r="45" spans="1:27">
      <c r="A45" s="39">
        <v>35</v>
      </c>
      <c r="B45" s="29" t="s">
        <v>5</v>
      </c>
      <c r="C45" s="47" t="s">
        <v>243</v>
      </c>
      <c r="D45" s="47" t="s">
        <v>60</v>
      </c>
      <c r="E45" s="47" t="s">
        <v>9</v>
      </c>
      <c r="F45" s="47" t="s">
        <v>54</v>
      </c>
      <c r="G45" s="47" t="s">
        <v>4</v>
      </c>
      <c r="H45" s="48" t="s">
        <v>190</v>
      </c>
      <c r="I45" s="48"/>
      <c r="J45" s="59" t="s">
        <v>95</v>
      </c>
      <c r="K45" s="60">
        <v>77</v>
      </c>
      <c r="L45" s="58" t="s">
        <v>305</v>
      </c>
      <c r="M45" s="49" t="s">
        <v>71</v>
      </c>
      <c r="N45" s="49" t="s">
        <v>176</v>
      </c>
      <c r="O45" s="50" t="s">
        <v>273</v>
      </c>
      <c r="P45" s="50" t="s">
        <v>306</v>
      </c>
      <c r="Q45" s="50" t="s">
        <v>71</v>
      </c>
      <c r="R45" s="50" t="s">
        <v>177</v>
      </c>
      <c r="S45" s="51" t="s">
        <v>4</v>
      </c>
      <c r="T45" s="51"/>
      <c r="U45" s="51" t="s">
        <v>4</v>
      </c>
      <c r="V45" s="51"/>
      <c r="W45" s="51" t="s">
        <v>4</v>
      </c>
      <c r="X45" s="51"/>
      <c r="Y45" s="51" t="s">
        <v>4</v>
      </c>
      <c r="Z45" s="51"/>
      <c r="AA45" s="48"/>
    </row>
    <row r="46" spans="1:27">
      <c r="A46" s="75"/>
      <c r="B46" s="76" t="s">
        <v>5</v>
      </c>
      <c r="C46" s="77" t="s">
        <v>244</v>
      </c>
      <c r="D46" s="77" t="s">
        <v>60</v>
      </c>
      <c r="E46" s="77" t="s">
        <v>27</v>
      </c>
      <c r="F46" s="77" t="s">
        <v>4</v>
      </c>
      <c r="G46" s="77" t="s">
        <v>4</v>
      </c>
      <c r="H46" s="78" t="s">
        <v>190</v>
      </c>
      <c r="I46" s="78"/>
      <c r="J46" s="59" t="s">
        <v>95</v>
      </c>
      <c r="K46" s="60">
        <v>33</v>
      </c>
      <c r="L46" s="58" t="s">
        <v>305</v>
      </c>
      <c r="M46" s="49" t="s">
        <v>71</v>
      </c>
      <c r="N46" s="49" t="s">
        <v>176</v>
      </c>
      <c r="O46" s="50" t="s">
        <v>273</v>
      </c>
      <c r="P46" s="50" t="s">
        <v>306</v>
      </c>
      <c r="Q46" s="50" t="s">
        <v>71</v>
      </c>
      <c r="R46" s="50" t="s">
        <v>177</v>
      </c>
      <c r="S46" s="51" t="s">
        <v>4</v>
      </c>
      <c r="T46" s="51"/>
      <c r="U46" s="51" t="s">
        <v>4</v>
      </c>
      <c r="V46" s="51"/>
      <c r="W46" s="51" t="s">
        <v>4</v>
      </c>
      <c r="X46" s="51"/>
      <c r="Y46" s="51" t="s">
        <v>4</v>
      </c>
      <c r="Z46" s="51"/>
      <c r="AA46" s="74" t="s">
        <v>310</v>
      </c>
    </row>
    <row r="47" spans="1:27">
      <c r="A47" s="39">
        <v>36</v>
      </c>
      <c r="B47" s="29" t="s">
        <v>5</v>
      </c>
      <c r="C47" s="47" t="s">
        <v>245</v>
      </c>
      <c r="D47" s="47" t="s">
        <v>60</v>
      </c>
      <c r="E47" s="47" t="s">
        <v>267</v>
      </c>
      <c r="F47" s="47" t="s">
        <v>56</v>
      </c>
      <c r="G47" s="47" t="s">
        <v>4</v>
      </c>
      <c r="H47" s="48" t="s">
        <v>114</v>
      </c>
      <c r="I47" s="48"/>
      <c r="J47" s="59" t="s">
        <v>95</v>
      </c>
      <c r="K47" s="60">
        <v>48</v>
      </c>
      <c r="L47" s="58" t="s">
        <v>305</v>
      </c>
      <c r="M47" s="49" t="s">
        <v>71</v>
      </c>
      <c r="N47" s="49" t="s">
        <v>176</v>
      </c>
      <c r="O47" s="50" t="s">
        <v>273</v>
      </c>
      <c r="P47" s="50" t="s">
        <v>306</v>
      </c>
      <c r="Q47" s="50" t="s">
        <v>71</v>
      </c>
      <c r="R47" s="50" t="s">
        <v>177</v>
      </c>
      <c r="S47" s="51" t="s">
        <v>4</v>
      </c>
      <c r="T47" s="51"/>
      <c r="U47" s="51" t="s">
        <v>4</v>
      </c>
      <c r="V47" s="51"/>
      <c r="W47" s="51" t="s">
        <v>4</v>
      </c>
      <c r="X47" s="51"/>
      <c r="Y47" s="51" t="s">
        <v>4</v>
      </c>
      <c r="Z47" s="51"/>
      <c r="AA47" s="48"/>
    </row>
    <row r="48" spans="1:27">
      <c r="A48" s="39">
        <v>37</v>
      </c>
      <c r="B48" s="29" t="s">
        <v>5</v>
      </c>
      <c r="C48" s="48" t="s">
        <v>246</v>
      </c>
      <c r="D48" s="47" t="s">
        <v>60</v>
      </c>
      <c r="E48" s="47" t="s">
        <v>9</v>
      </c>
      <c r="F48" s="47" t="s">
        <v>55</v>
      </c>
      <c r="G48" s="47" t="s">
        <v>4</v>
      </c>
      <c r="H48" s="48" t="s">
        <v>191</v>
      </c>
      <c r="I48" s="48"/>
      <c r="J48" s="59" t="s">
        <v>95</v>
      </c>
      <c r="K48" s="60">
        <v>77</v>
      </c>
      <c r="L48" s="58" t="s">
        <v>305</v>
      </c>
      <c r="M48" s="49" t="s">
        <v>71</v>
      </c>
      <c r="N48" s="49" t="s">
        <v>176</v>
      </c>
      <c r="O48" s="50" t="s">
        <v>273</v>
      </c>
      <c r="P48" s="50" t="s">
        <v>306</v>
      </c>
      <c r="Q48" s="50" t="s">
        <v>71</v>
      </c>
      <c r="R48" s="50" t="s">
        <v>177</v>
      </c>
      <c r="S48" s="51" t="s">
        <v>4</v>
      </c>
      <c r="T48" s="51"/>
      <c r="U48" s="51" t="s">
        <v>4</v>
      </c>
      <c r="V48" s="51"/>
      <c r="W48" s="51" t="s">
        <v>4</v>
      </c>
      <c r="X48" s="51"/>
      <c r="Y48" s="51" t="s">
        <v>4</v>
      </c>
      <c r="Z48" s="51"/>
      <c r="AA48" s="48"/>
    </row>
    <row r="49" spans="1:27">
      <c r="A49" s="39">
        <v>38</v>
      </c>
      <c r="B49" s="29" t="s">
        <v>7</v>
      </c>
      <c r="C49" s="48" t="s">
        <v>247</v>
      </c>
      <c r="D49" s="47" t="s">
        <v>60</v>
      </c>
      <c r="E49" s="48" t="s">
        <v>268</v>
      </c>
      <c r="F49" s="48" t="s">
        <v>55</v>
      </c>
      <c r="G49" s="48"/>
      <c r="H49" s="48" t="s">
        <v>192</v>
      </c>
      <c r="I49" s="48"/>
      <c r="J49" s="59" t="s">
        <v>95</v>
      </c>
      <c r="K49" s="60">
        <v>33</v>
      </c>
      <c r="L49" s="58" t="s">
        <v>305</v>
      </c>
      <c r="M49" s="49" t="s">
        <v>71</v>
      </c>
      <c r="N49" s="49" t="s">
        <v>176</v>
      </c>
      <c r="O49" s="50" t="s">
        <v>273</v>
      </c>
      <c r="P49" s="50" t="s">
        <v>306</v>
      </c>
      <c r="Q49" s="50" t="s">
        <v>71</v>
      </c>
      <c r="R49" s="50" t="s">
        <v>177</v>
      </c>
      <c r="S49" s="51" t="s">
        <v>4</v>
      </c>
      <c r="T49" s="51"/>
      <c r="U49" s="51" t="s">
        <v>4</v>
      </c>
      <c r="V49" s="51"/>
      <c r="W49" s="51" t="s">
        <v>4</v>
      </c>
      <c r="X49" s="51"/>
      <c r="Y49" s="51" t="s">
        <v>4</v>
      </c>
      <c r="Z49" s="51"/>
      <c r="AA49" s="48"/>
    </row>
    <row r="50" spans="1:27">
      <c r="A50" s="39">
        <v>39</v>
      </c>
      <c r="B50" s="29" t="s">
        <v>7</v>
      </c>
      <c r="C50" s="48" t="s">
        <v>248</v>
      </c>
      <c r="D50" s="47" t="s">
        <v>60</v>
      </c>
      <c r="E50" s="48" t="s">
        <v>9</v>
      </c>
      <c r="F50" s="48" t="s">
        <v>54</v>
      </c>
      <c r="G50" s="48"/>
      <c r="H50" s="48" t="s">
        <v>192</v>
      </c>
      <c r="I50" s="48"/>
      <c r="J50" s="59" t="s">
        <v>95</v>
      </c>
      <c r="K50" s="60">
        <v>33</v>
      </c>
      <c r="L50" s="58" t="s">
        <v>305</v>
      </c>
      <c r="M50" s="49" t="s">
        <v>71</v>
      </c>
      <c r="N50" s="49" t="s">
        <v>176</v>
      </c>
      <c r="O50" s="50" t="s">
        <v>273</v>
      </c>
      <c r="P50" s="50" t="s">
        <v>306</v>
      </c>
      <c r="Q50" s="50" t="s">
        <v>71</v>
      </c>
      <c r="R50" s="50" t="s">
        <v>177</v>
      </c>
      <c r="S50" s="51" t="s">
        <v>4</v>
      </c>
      <c r="T50" s="51"/>
      <c r="U50" s="51" t="s">
        <v>4</v>
      </c>
      <c r="V50" s="51"/>
      <c r="W50" s="51" t="s">
        <v>4</v>
      </c>
      <c r="X50" s="51"/>
      <c r="Y50" s="51" t="s">
        <v>4</v>
      </c>
      <c r="Z50" s="51"/>
      <c r="AA50" s="48"/>
    </row>
    <row r="51" spans="1:27">
      <c r="A51" s="39">
        <v>40</v>
      </c>
      <c r="B51" s="29" t="s">
        <v>5</v>
      </c>
      <c r="C51" s="48" t="s">
        <v>249</v>
      </c>
      <c r="D51" s="47" t="s">
        <v>60</v>
      </c>
      <c r="E51" s="48" t="s">
        <v>27</v>
      </c>
      <c r="F51" s="48" t="s">
        <v>58</v>
      </c>
      <c r="G51" s="48"/>
      <c r="H51" s="48" t="s">
        <v>192</v>
      </c>
      <c r="I51" s="48"/>
      <c r="J51" s="59" t="s">
        <v>95</v>
      </c>
      <c r="K51" s="60">
        <v>73</v>
      </c>
      <c r="L51" s="58" t="s">
        <v>305</v>
      </c>
      <c r="M51" s="49" t="s">
        <v>71</v>
      </c>
      <c r="N51" s="49" t="s">
        <v>176</v>
      </c>
      <c r="O51" s="50" t="s">
        <v>273</v>
      </c>
      <c r="P51" s="50" t="s">
        <v>306</v>
      </c>
      <c r="Q51" s="50" t="s">
        <v>71</v>
      </c>
      <c r="R51" s="50" t="s">
        <v>177</v>
      </c>
      <c r="S51" s="51" t="s">
        <v>4</v>
      </c>
      <c r="T51" s="51"/>
      <c r="U51" s="51" t="s">
        <v>4</v>
      </c>
      <c r="V51" s="51"/>
      <c r="W51" s="51" t="s">
        <v>4</v>
      </c>
      <c r="X51" s="51"/>
      <c r="Y51" s="51" t="s">
        <v>4</v>
      </c>
      <c r="Z51" s="51"/>
      <c r="AA51" s="48"/>
    </row>
    <row r="52" spans="1:27">
      <c r="A52" s="39">
        <v>41</v>
      </c>
      <c r="B52" s="29" t="s">
        <v>6</v>
      </c>
      <c r="C52" s="48" t="s">
        <v>250</v>
      </c>
      <c r="D52" s="47" t="s">
        <v>60</v>
      </c>
      <c r="E52" s="47" t="s">
        <v>9</v>
      </c>
      <c r="F52" s="47" t="s">
        <v>55</v>
      </c>
      <c r="G52" s="48"/>
      <c r="H52" s="48" t="s">
        <v>193</v>
      </c>
      <c r="I52" s="48"/>
      <c r="J52" s="59" t="s">
        <v>95</v>
      </c>
      <c r="K52" s="60">
        <v>83</v>
      </c>
      <c r="L52" s="58" t="s">
        <v>305</v>
      </c>
      <c r="M52" s="49" t="s">
        <v>71</v>
      </c>
      <c r="N52" s="49" t="s">
        <v>176</v>
      </c>
      <c r="O52" s="50" t="s">
        <v>273</v>
      </c>
      <c r="P52" s="50" t="s">
        <v>306</v>
      </c>
      <c r="Q52" s="50" t="s">
        <v>71</v>
      </c>
      <c r="R52" s="50" t="s">
        <v>177</v>
      </c>
      <c r="S52" s="51"/>
      <c r="T52" s="51"/>
      <c r="U52" s="51" t="s">
        <v>4</v>
      </c>
      <c r="V52" s="51"/>
      <c r="W52" s="51" t="s">
        <v>4</v>
      </c>
      <c r="X52" s="51"/>
      <c r="Y52" s="51" t="s">
        <v>4</v>
      </c>
      <c r="Z52" s="51"/>
      <c r="AA52" s="48"/>
    </row>
    <row r="53" spans="1:27">
      <c r="A53" s="39">
        <v>42</v>
      </c>
      <c r="B53" s="29" t="s">
        <v>5</v>
      </c>
      <c r="C53" s="48" t="s">
        <v>251</v>
      </c>
      <c r="D53" s="47" t="s">
        <v>60</v>
      </c>
      <c r="E53" s="48" t="s">
        <v>267</v>
      </c>
      <c r="F53" s="48" t="s">
        <v>56</v>
      </c>
      <c r="G53" s="48"/>
      <c r="H53" s="52" t="s">
        <v>194</v>
      </c>
      <c r="I53" s="48"/>
      <c r="J53" s="59" t="s">
        <v>95</v>
      </c>
      <c r="K53" s="60">
        <v>62</v>
      </c>
      <c r="L53" s="58" t="s">
        <v>305</v>
      </c>
      <c r="M53" s="49" t="s">
        <v>71</v>
      </c>
      <c r="N53" s="49" t="s">
        <v>176</v>
      </c>
      <c r="O53" s="50" t="s">
        <v>273</v>
      </c>
      <c r="P53" s="50" t="s">
        <v>306</v>
      </c>
      <c r="Q53" s="50" t="s">
        <v>71</v>
      </c>
      <c r="R53" s="50" t="s">
        <v>177</v>
      </c>
      <c r="S53" s="51" t="s">
        <v>4</v>
      </c>
      <c r="T53" s="51"/>
      <c r="U53" s="51" t="s">
        <v>4</v>
      </c>
      <c r="V53" s="51"/>
      <c r="W53" s="51" t="s">
        <v>4</v>
      </c>
      <c r="X53" s="51"/>
      <c r="Y53" s="51" t="s">
        <v>4</v>
      </c>
      <c r="Z53" s="51"/>
      <c r="AA53" s="48"/>
    </row>
    <row r="54" spans="1:27">
      <c r="A54" s="39">
        <v>43</v>
      </c>
      <c r="B54" s="29" t="s">
        <v>5</v>
      </c>
      <c r="C54" s="48" t="s">
        <v>252</v>
      </c>
      <c r="D54" s="47" t="s">
        <v>60</v>
      </c>
      <c r="E54" s="48" t="s">
        <v>27</v>
      </c>
      <c r="F54" s="48" t="s">
        <v>57</v>
      </c>
      <c r="G54" s="48"/>
      <c r="H54" s="52" t="s">
        <v>194</v>
      </c>
      <c r="I54" s="48"/>
      <c r="J54" s="59" t="s">
        <v>95</v>
      </c>
      <c r="K54" s="60">
        <v>77</v>
      </c>
      <c r="L54" s="58" t="s">
        <v>305</v>
      </c>
      <c r="M54" s="49" t="s">
        <v>71</v>
      </c>
      <c r="N54" s="49" t="s">
        <v>176</v>
      </c>
      <c r="O54" s="50" t="s">
        <v>273</v>
      </c>
      <c r="P54" s="50" t="s">
        <v>306</v>
      </c>
      <c r="Q54" s="50" t="s">
        <v>71</v>
      </c>
      <c r="R54" s="50" t="s">
        <v>177</v>
      </c>
      <c r="S54" s="51" t="s">
        <v>4</v>
      </c>
      <c r="T54" s="51"/>
      <c r="U54" s="51" t="s">
        <v>4</v>
      </c>
      <c r="V54" s="51"/>
      <c r="W54" s="51" t="s">
        <v>4</v>
      </c>
      <c r="X54" s="51"/>
      <c r="Y54" s="51" t="s">
        <v>4</v>
      </c>
      <c r="Z54" s="51"/>
      <c r="AA54" s="48"/>
    </row>
    <row r="55" spans="1:27">
      <c r="A55" s="39">
        <v>44</v>
      </c>
      <c r="B55" s="29" t="s">
        <v>6</v>
      </c>
      <c r="C55" s="48" t="s">
        <v>253</v>
      </c>
      <c r="D55" s="47" t="s">
        <v>60</v>
      </c>
      <c r="E55" s="48" t="s">
        <v>9</v>
      </c>
      <c r="F55" s="48" t="s">
        <v>55</v>
      </c>
      <c r="G55" s="48"/>
      <c r="H55" s="52" t="s">
        <v>204</v>
      </c>
      <c r="I55" s="48"/>
      <c r="J55" s="59" t="s">
        <v>95</v>
      </c>
      <c r="K55" s="60">
        <v>48</v>
      </c>
      <c r="L55" s="58" t="s">
        <v>305</v>
      </c>
      <c r="M55" s="49" t="s">
        <v>71</v>
      </c>
      <c r="N55" s="49" t="s">
        <v>176</v>
      </c>
      <c r="O55" s="50" t="s">
        <v>273</v>
      </c>
      <c r="P55" s="50" t="s">
        <v>306</v>
      </c>
      <c r="Q55" s="50" t="s">
        <v>71</v>
      </c>
      <c r="R55" s="50" t="s">
        <v>177</v>
      </c>
      <c r="S55" s="51" t="s">
        <v>4</v>
      </c>
      <c r="T55" s="51"/>
      <c r="U55" s="51" t="s">
        <v>4</v>
      </c>
      <c r="V55" s="51"/>
      <c r="W55" s="51" t="s">
        <v>4</v>
      </c>
      <c r="X55" s="51"/>
      <c r="Y55" s="51" t="s">
        <v>4</v>
      </c>
      <c r="Z55" s="51"/>
      <c r="AA55" s="48"/>
    </row>
    <row r="56" spans="1:27">
      <c r="A56" s="39">
        <v>45</v>
      </c>
      <c r="B56" s="29" t="s">
        <v>5</v>
      </c>
      <c r="C56" s="48" t="s">
        <v>254</v>
      </c>
      <c r="D56" s="47" t="s">
        <v>60</v>
      </c>
      <c r="E56" s="48" t="s">
        <v>267</v>
      </c>
      <c r="F56" s="48" t="s">
        <v>56</v>
      </c>
      <c r="G56" s="48"/>
      <c r="H56" s="52" t="s">
        <v>116</v>
      </c>
      <c r="I56" s="48"/>
      <c r="J56" s="59" t="s">
        <v>95</v>
      </c>
      <c r="K56" s="60">
        <v>62</v>
      </c>
      <c r="L56" s="58" t="s">
        <v>305</v>
      </c>
      <c r="M56" s="49" t="s">
        <v>71</v>
      </c>
      <c r="N56" s="49" t="s">
        <v>176</v>
      </c>
      <c r="O56" s="50" t="s">
        <v>273</v>
      </c>
      <c r="P56" s="50" t="s">
        <v>306</v>
      </c>
      <c r="Q56" s="50" t="s">
        <v>71</v>
      </c>
      <c r="R56" s="50" t="s">
        <v>177</v>
      </c>
      <c r="S56" s="51" t="s">
        <v>4</v>
      </c>
      <c r="T56" s="51"/>
      <c r="U56" s="51" t="s">
        <v>4</v>
      </c>
      <c r="V56" s="51"/>
      <c r="W56" s="51" t="s">
        <v>4</v>
      </c>
      <c r="X56" s="51"/>
      <c r="Y56" s="51" t="s">
        <v>4</v>
      </c>
      <c r="Z56" s="51"/>
      <c r="AA56" s="48"/>
    </row>
    <row r="57" spans="1:27">
      <c r="A57" s="39">
        <v>46</v>
      </c>
      <c r="B57" s="29" t="s">
        <v>5</v>
      </c>
      <c r="C57" s="48" t="s">
        <v>255</v>
      </c>
      <c r="D57" s="47" t="s">
        <v>60</v>
      </c>
      <c r="E57" s="48" t="s">
        <v>27</v>
      </c>
      <c r="F57" s="48" t="s">
        <v>57</v>
      </c>
      <c r="G57" s="48"/>
      <c r="H57" s="52" t="s">
        <v>195</v>
      </c>
      <c r="I57" s="48"/>
      <c r="J57" s="59" t="s">
        <v>95</v>
      </c>
      <c r="K57" s="60">
        <v>62</v>
      </c>
      <c r="L57" s="58" t="s">
        <v>305</v>
      </c>
      <c r="M57" s="49" t="s">
        <v>71</v>
      </c>
      <c r="N57" s="49" t="s">
        <v>176</v>
      </c>
      <c r="O57" s="50" t="s">
        <v>273</v>
      </c>
      <c r="P57" s="50" t="s">
        <v>306</v>
      </c>
      <c r="Q57" s="50" t="s">
        <v>71</v>
      </c>
      <c r="R57" s="50" t="s">
        <v>177</v>
      </c>
      <c r="S57" s="51" t="s">
        <v>4</v>
      </c>
      <c r="T57" s="51"/>
      <c r="U57" s="51" t="s">
        <v>4</v>
      </c>
      <c r="V57" s="51"/>
      <c r="W57" s="51" t="s">
        <v>4</v>
      </c>
      <c r="X57" s="51"/>
      <c r="Y57" s="51" t="s">
        <v>4</v>
      </c>
      <c r="Z57" s="51"/>
      <c r="AA57" s="48"/>
    </row>
    <row r="58" spans="1:27">
      <c r="A58" s="39">
        <v>47</v>
      </c>
      <c r="B58" s="29" t="s">
        <v>5</v>
      </c>
      <c r="C58" s="48" t="s">
        <v>256</v>
      </c>
      <c r="D58" s="47" t="s">
        <v>60</v>
      </c>
      <c r="E58" s="48" t="s">
        <v>267</v>
      </c>
      <c r="F58" s="48" t="s">
        <v>56</v>
      </c>
      <c r="G58" s="48"/>
      <c r="H58" s="52" t="s">
        <v>196</v>
      </c>
      <c r="I58" s="48"/>
      <c r="J58" s="59" t="s">
        <v>95</v>
      </c>
      <c r="K58" s="60">
        <v>48</v>
      </c>
      <c r="L58" s="58" t="s">
        <v>305</v>
      </c>
      <c r="M58" s="49" t="s">
        <v>71</v>
      </c>
      <c r="N58" s="49" t="s">
        <v>176</v>
      </c>
      <c r="O58" s="50" t="s">
        <v>273</v>
      </c>
      <c r="P58" s="50" t="s">
        <v>306</v>
      </c>
      <c r="Q58" s="50" t="s">
        <v>71</v>
      </c>
      <c r="R58" s="50" t="s">
        <v>177</v>
      </c>
      <c r="S58" s="51" t="s">
        <v>4</v>
      </c>
      <c r="T58" s="51"/>
      <c r="U58" s="51" t="s">
        <v>4</v>
      </c>
      <c r="V58" s="51"/>
      <c r="W58" s="51" t="s">
        <v>4</v>
      </c>
      <c r="X58" s="51"/>
      <c r="Y58" s="51" t="s">
        <v>4</v>
      </c>
      <c r="Z58" s="51"/>
      <c r="AA58" s="48"/>
    </row>
    <row r="59" spans="1:27">
      <c r="A59" s="39">
        <v>48</v>
      </c>
      <c r="B59" s="29" t="s">
        <v>5</v>
      </c>
      <c r="C59" s="48" t="s">
        <v>257</v>
      </c>
      <c r="D59" s="47" t="s">
        <v>60</v>
      </c>
      <c r="E59" s="48" t="s">
        <v>9</v>
      </c>
      <c r="F59" s="48" t="s">
        <v>55</v>
      </c>
      <c r="G59" s="48"/>
      <c r="H59" s="52" t="s">
        <v>197</v>
      </c>
      <c r="I59" s="48"/>
      <c r="J59" s="59" t="s">
        <v>95</v>
      </c>
      <c r="K59" s="60">
        <v>92</v>
      </c>
      <c r="L59" s="58" t="s">
        <v>305</v>
      </c>
      <c r="M59" s="49" t="s">
        <v>71</v>
      </c>
      <c r="N59" s="49" t="s">
        <v>176</v>
      </c>
      <c r="O59" s="50" t="s">
        <v>273</v>
      </c>
      <c r="P59" s="50" t="s">
        <v>306</v>
      </c>
      <c r="Q59" s="50" t="s">
        <v>71</v>
      </c>
      <c r="R59" s="50" t="s">
        <v>177</v>
      </c>
      <c r="S59" s="51" t="s">
        <v>4</v>
      </c>
      <c r="T59" s="51"/>
      <c r="U59" s="51" t="s">
        <v>4</v>
      </c>
      <c r="V59" s="51"/>
      <c r="W59" s="51" t="s">
        <v>4</v>
      </c>
      <c r="X59" s="51"/>
      <c r="Y59" s="51" t="s">
        <v>4</v>
      </c>
      <c r="Z59" s="51"/>
      <c r="AA59" s="48"/>
    </row>
    <row r="60" spans="1:27">
      <c r="A60" s="39">
        <v>49</v>
      </c>
      <c r="B60" s="29" t="s">
        <v>5</v>
      </c>
      <c r="C60" s="48" t="s">
        <v>258</v>
      </c>
      <c r="D60" s="47" t="s">
        <v>60</v>
      </c>
      <c r="E60" s="48" t="s">
        <v>269</v>
      </c>
      <c r="F60" s="48" t="s">
        <v>55</v>
      </c>
      <c r="G60" s="48"/>
      <c r="H60" s="52" t="s">
        <v>198</v>
      </c>
      <c r="I60" s="48"/>
      <c r="J60" s="59" t="s">
        <v>95</v>
      </c>
      <c r="K60" s="60">
        <v>77</v>
      </c>
      <c r="L60" s="58" t="s">
        <v>305</v>
      </c>
      <c r="M60" s="49" t="s">
        <v>71</v>
      </c>
      <c r="N60" s="49" t="s">
        <v>176</v>
      </c>
      <c r="O60" s="50" t="s">
        <v>273</v>
      </c>
      <c r="P60" s="50" t="s">
        <v>306</v>
      </c>
      <c r="Q60" s="50" t="s">
        <v>71</v>
      </c>
      <c r="R60" s="50" t="s">
        <v>177</v>
      </c>
      <c r="S60" s="51" t="s">
        <v>4</v>
      </c>
      <c r="T60" s="51"/>
      <c r="U60" s="51" t="s">
        <v>4</v>
      </c>
      <c r="V60" s="51"/>
      <c r="W60" s="51" t="s">
        <v>4</v>
      </c>
      <c r="X60" s="51"/>
      <c r="Y60" s="51" t="s">
        <v>4</v>
      </c>
      <c r="Z60" s="51"/>
      <c r="AA60" s="48"/>
    </row>
    <row r="61" spans="1:27">
      <c r="A61" s="39">
        <v>50</v>
      </c>
      <c r="B61" s="29" t="s">
        <v>6</v>
      </c>
      <c r="C61" s="48" t="s">
        <v>259</v>
      </c>
      <c r="D61" s="47" t="s">
        <v>60</v>
      </c>
      <c r="E61" s="48" t="s">
        <v>268</v>
      </c>
      <c r="F61" s="48" t="s">
        <v>55</v>
      </c>
      <c r="G61" s="48"/>
      <c r="H61" s="52" t="s">
        <v>199</v>
      </c>
      <c r="I61" s="48"/>
      <c r="J61" s="59" t="s">
        <v>95</v>
      </c>
      <c r="K61" s="60">
        <v>85</v>
      </c>
      <c r="L61" s="58" t="s">
        <v>305</v>
      </c>
      <c r="M61" s="49" t="s">
        <v>71</v>
      </c>
      <c r="N61" s="49" t="s">
        <v>176</v>
      </c>
      <c r="O61" s="50" t="s">
        <v>273</v>
      </c>
      <c r="P61" s="50" t="s">
        <v>306</v>
      </c>
      <c r="Q61" s="50" t="s">
        <v>71</v>
      </c>
      <c r="R61" s="50" t="s">
        <v>177</v>
      </c>
      <c r="S61" s="51" t="s">
        <v>4</v>
      </c>
      <c r="T61" s="51"/>
      <c r="U61" s="51" t="s">
        <v>4</v>
      </c>
      <c r="V61" s="51"/>
      <c r="W61" s="51" t="s">
        <v>4</v>
      </c>
      <c r="X61" s="51"/>
      <c r="Y61" s="51" t="s">
        <v>4</v>
      </c>
      <c r="Z61" s="51"/>
      <c r="AA61" s="48"/>
    </row>
    <row r="62" spans="1:27">
      <c r="A62" s="39">
        <v>51</v>
      </c>
      <c r="B62" s="29" t="s">
        <v>5</v>
      </c>
      <c r="C62" s="48" t="s">
        <v>260</v>
      </c>
      <c r="D62" s="47" t="s">
        <v>60</v>
      </c>
      <c r="E62" s="48" t="s">
        <v>269</v>
      </c>
      <c r="F62" s="48" t="s">
        <v>55</v>
      </c>
      <c r="G62" s="48"/>
      <c r="H62" s="52" t="s">
        <v>200</v>
      </c>
      <c r="I62" s="48"/>
      <c r="J62" s="59" t="s">
        <v>95</v>
      </c>
      <c r="K62" s="60">
        <v>77</v>
      </c>
      <c r="L62" s="58" t="s">
        <v>305</v>
      </c>
      <c r="M62" s="49" t="s">
        <v>71</v>
      </c>
      <c r="N62" s="49" t="s">
        <v>176</v>
      </c>
      <c r="O62" s="50" t="s">
        <v>273</v>
      </c>
      <c r="P62" s="50" t="s">
        <v>306</v>
      </c>
      <c r="Q62" s="50" t="s">
        <v>71</v>
      </c>
      <c r="R62" s="50" t="s">
        <v>177</v>
      </c>
      <c r="S62" s="51" t="s">
        <v>4</v>
      </c>
      <c r="T62" s="51"/>
      <c r="U62" s="51" t="s">
        <v>4</v>
      </c>
      <c r="V62" s="51"/>
      <c r="W62" s="51" t="s">
        <v>4</v>
      </c>
      <c r="X62" s="51"/>
      <c r="Y62" s="51" t="s">
        <v>4</v>
      </c>
      <c r="Z62" s="51"/>
      <c r="AA62" s="48"/>
    </row>
    <row r="63" spans="1:27">
      <c r="A63" s="39">
        <v>52</v>
      </c>
      <c r="B63" s="29" t="s">
        <v>6</v>
      </c>
      <c r="C63" s="48" t="s">
        <v>261</v>
      </c>
      <c r="D63" s="47" t="s">
        <v>60</v>
      </c>
      <c r="E63" s="48" t="s">
        <v>9</v>
      </c>
      <c r="F63" s="48" t="s">
        <v>55</v>
      </c>
      <c r="G63" s="48"/>
      <c r="H63" s="52" t="s">
        <v>201</v>
      </c>
      <c r="I63" s="48"/>
      <c r="J63" s="59" t="s">
        <v>95</v>
      </c>
      <c r="K63" s="60">
        <v>77</v>
      </c>
      <c r="L63" s="58" t="s">
        <v>305</v>
      </c>
      <c r="M63" s="49" t="s">
        <v>71</v>
      </c>
      <c r="N63" s="49" t="s">
        <v>176</v>
      </c>
      <c r="O63" s="50" t="s">
        <v>273</v>
      </c>
      <c r="P63" s="50" t="s">
        <v>306</v>
      </c>
      <c r="Q63" s="50" t="s">
        <v>71</v>
      </c>
      <c r="R63" s="50" t="s">
        <v>177</v>
      </c>
      <c r="S63" s="51" t="s">
        <v>4</v>
      </c>
      <c r="T63" s="51"/>
      <c r="U63" s="51" t="s">
        <v>4</v>
      </c>
      <c r="V63" s="51"/>
      <c r="W63" s="51" t="s">
        <v>4</v>
      </c>
      <c r="X63" s="51"/>
      <c r="Y63" s="51" t="s">
        <v>4</v>
      </c>
      <c r="Z63" s="51"/>
      <c r="AA63" s="48"/>
    </row>
    <row r="64" spans="1:27">
      <c r="A64" s="39">
        <v>53</v>
      </c>
      <c r="B64" s="29" t="s">
        <v>5</v>
      </c>
      <c r="C64" s="48" t="s">
        <v>262</v>
      </c>
      <c r="D64" s="47" t="s">
        <v>60</v>
      </c>
      <c r="E64" s="48" t="s">
        <v>268</v>
      </c>
      <c r="F64" s="48" t="s">
        <v>55</v>
      </c>
      <c r="G64" s="48"/>
      <c r="H64" s="52" t="s">
        <v>201</v>
      </c>
      <c r="I64" s="48"/>
      <c r="J64" s="59" t="s">
        <v>95</v>
      </c>
      <c r="K64" s="60">
        <v>77</v>
      </c>
      <c r="L64" s="58" t="s">
        <v>305</v>
      </c>
      <c r="M64" s="49" t="s">
        <v>71</v>
      </c>
      <c r="N64" s="49" t="s">
        <v>176</v>
      </c>
      <c r="O64" s="50" t="s">
        <v>273</v>
      </c>
      <c r="P64" s="50" t="s">
        <v>306</v>
      </c>
      <c r="Q64" s="50" t="s">
        <v>71</v>
      </c>
      <c r="R64" s="50" t="s">
        <v>177</v>
      </c>
      <c r="S64" s="51" t="s">
        <v>4</v>
      </c>
      <c r="T64" s="51"/>
      <c r="U64" s="51" t="s">
        <v>4</v>
      </c>
      <c r="V64" s="51"/>
      <c r="W64" s="51" t="s">
        <v>4</v>
      </c>
      <c r="X64" s="51"/>
      <c r="Y64" s="51" t="s">
        <v>4</v>
      </c>
      <c r="Z64" s="51"/>
      <c r="AA64" s="48"/>
    </row>
    <row r="65" spans="1:27">
      <c r="A65" s="39">
        <v>54</v>
      </c>
      <c r="B65" s="29" t="s">
        <v>5</v>
      </c>
      <c r="C65" s="48" t="s">
        <v>263</v>
      </c>
      <c r="D65" s="47" t="s">
        <v>60</v>
      </c>
      <c r="E65" s="48" t="s">
        <v>266</v>
      </c>
      <c r="F65" s="48" t="s">
        <v>57</v>
      </c>
      <c r="G65" s="48"/>
      <c r="H65" s="48" t="s">
        <v>202</v>
      </c>
      <c r="I65" s="48"/>
      <c r="J65" s="59" t="s">
        <v>95</v>
      </c>
      <c r="K65" s="60">
        <v>85</v>
      </c>
      <c r="L65" s="58" t="s">
        <v>305</v>
      </c>
      <c r="M65" s="49" t="s">
        <v>71</v>
      </c>
      <c r="N65" s="49" t="s">
        <v>176</v>
      </c>
      <c r="O65" s="50" t="s">
        <v>273</v>
      </c>
      <c r="P65" s="50" t="s">
        <v>306</v>
      </c>
      <c r="Q65" s="50" t="s">
        <v>71</v>
      </c>
      <c r="R65" s="50" t="s">
        <v>177</v>
      </c>
      <c r="S65" s="51" t="s">
        <v>4</v>
      </c>
      <c r="T65" s="51"/>
      <c r="U65" s="51" t="s">
        <v>4</v>
      </c>
      <c r="V65" s="51"/>
      <c r="W65" s="51" t="s">
        <v>4</v>
      </c>
      <c r="X65" s="51"/>
      <c r="Y65" s="51" t="s">
        <v>4</v>
      </c>
      <c r="Z65" s="51"/>
      <c r="AA65" s="48"/>
    </row>
    <row r="66" spans="1:27">
      <c r="A66" s="39">
        <v>55</v>
      </c>
      <c r="B66" s="29" t="s">
        <v>5</v>
      </c>
      <c r="C66" s="48" t="s">
        <v>264</v>
      </c>
      <c r="D66" s="47" t="s">
        <v>60</v>
      </c>
      <c r="E66" s="48" t="s">
        <v>267</v>
      </c>
      <c r="F66" s="48" t="s">
        <v>56</v>
      </c>
      <c r="G66" s="48"/>
      <c r="H66" s="48" t="s">
        <v>203</v>
      </c>
      <c r="I66" s="48"/>
      <c r="J66" s="59" t="s">
        <v>95</v>
      </c>
      <c r="K66" s="60">
        <v>48</v>
      </c>
      <c r="L66" s="58" t="s">
        <v>305</v>
      </c>
      <c r="M66" s="49" t="s">
        <v>71</v>
      </c>
      <c r="N66" s="49" t="s">
        <v>176</v>
      </c>
      <c r="O66" s="50" t="s">
        <v>273</v>
      </c>
      <c r="P66" s="50" t="s">
        <v>306</v>
      </c>
      <c r="Q66" s="50" t="s">
        <v>71</v>
      </c>
      <c r="R66" s="50" t="s">
        <v>177</v>
      </c>
      <c r="S66" s="51" t="s">
        <v>4</v>
      </c>
      <c r="T66" s="51"/>
      <c r="U66" s="51" t="s">
        <v>4</v>
      </c>
      <c r="V66" s="51"/>
      <c r="W66" s="51" t="s">
        <v>4</v>
      </c>
      <c r="X66" s="51"/>
      <c r="Y66" s="51" t="s">
        <v>4</v>
      </c>
      <c r="Z66" s="51"/>
      <c r="AA66" s="48"/>
    </row>
    <row r="67" spans="1:27">
      <c r="A67" s="39">
        <v>56</v>
      </c>
      <c r="B67" s="70" t="s">
        <v>5</v>
      </c>
      <c r="C67" s="72" t="s">
        <v>312</v>
      </c>
      <c r="D67" s="71" t="s">
        <v>60</v>
      </c>
      <c r="E67" s="72" t="s">
        <v>27</v>
      </c>
      <c r="F67" s="72" t="s">
        <v>58</v>
      </c>
      <c r="G67" s="48"/>
      <c r="H67" s="72" t="s">
        <v>118</v>
      </c>
      <c r="I67" s="48"/>
      <c r="J67" s="59" t="s">
        <v>95</v>
      </c>
      <c r="K67" s="73">
        <v>75</v>
      </c>
      <c r="L67" s="58"/>
      <c r="M67" s="49"/>
      <c r="N67" s="49"/>
      <c r="O67" s="50" t="s">
        <v>273</v>
      </c>
      <c r="P67" s="50" t="s">
        <v>306</v>
      </c>
      <c r="Q67" s="50" t="s">
        <v>71</v>
      </c>
      <c r="R67" s="50" t="s">
        <v>177</v>
      </c>
      <c r="S67" s="51"/>
      <c r="T67" s="51"/>
      <c r="U67" s="51"/>
      <c r="V67" s="51"/>
      <c r="W67" s="51"/>
      <c r="X67" s="51"/>
      <c r="Y67" s="51"/>
      <c r="Z67" s="51"/>
      <c r="AA67" s="74" t="s">
        <v>311</v>
      </c>
    </row>
    <row r="68" spans="1:27">
      <c r="A68" s="39">
        <v>57</v>
      </c>
      <c r="B68" s="70" t="s">
        <v>5</v>
      </c>
      <c r="C68" s="72" t="s">
        <v>313</v>
      </c>
      <c r="D68" s="71" t="s">
        <v>60</v>
      </c>
      <c r="E68" s="72" t="s">
        <v>27</v>
      </c>
      <c r="F68" s="72" t="s">
        <v>58</v>
      </c>
      <c r="G68" s="48"/>
      <c r="H68" s="72" t="s">
        <v>187</v>
      </c>
      <c r="I68" s="48"/>
      <c r="J68" s="59" t="s">
        <v>95</v>
      </c>
      <c r="K68" s="73">
        <v>70</v>
      </c>
      <c r="L68" s="58"/>
      <c r="M68" s="49"/>
      <c r="N68" s="49"/>
      <c r="O68" s="50" t="s">
        <v>273</v>
      </c>
      <c r="P68" s="50" t="s">
        <v>306</v>
      </c>
      <c r="Q68" s="50" t="s">
        <v>71</v>
      </c>
      <c r="R68" s="50" t="s">
        <v>177</v>
      </c>
      <c r="S68" s="51"/>
      <c r="T68" s="51"/>
      <c r="U68" s="51"/>
      <c r="V68" s="51"/>
      <c r="W68" s="51"/>
      <c r="X68" s="51"/>
      <c r="Y68" s="51"/>
      <c r="Z68" s="51"/>
      <c r="AA68" s="74" t="s">
        <v>311</v>
      </c>
    </row>
    <row r="69" spans="1:27">
      <c r="A69" s="39">
        <v>58</v>
      </c>
      <c r="B69" s="47" t="s">
        <v>6</v>
      </c>
      <c r="C69" s="48" t="s">
        <v>160</v>
      </c>
      <c r="D69" s="47" t="s">
        <v>61</v>
      </c>
      <c r="E69" s="48" t="s">
        <v>15</v>
      </c>
      <c r="F69" s="48"/>
      <c r="G69" s="48" t="s">
        <v>84</v>
      </c>
      <c r="H69" s="52" t="s">
        <v>104</v>
      </c>
      <c r="I69" s="48"/>
      <c r="J69" s="59" t="s">
        <v>95</v>
      </c>
      <c r="K69" s="60">
        <v>75</v>
      </c>
      <c r="L69" s="58" t="s">
        <v>305</v>
      </c>
      <c r="M69" s="49" t="s">
        <v>71</v>
      </c>
      <c r="N69" s="49" t="s">
        <v>176</v>
      </c>
      <c r="O69" s="50" t="s">
        <v>273</v>
      </c>
      <c r="P69" s="50" t="s">
        <v>306</v>
      </c>
      <c r="Q69" s="50" t="s">
        <v>71</v>
      </c>
      <c r="R69" s="50" t="s">
        <v>177</v>
      </c>
      <c r="S69" s="51"/>
      <c r="T69" s="51"/>
      <c r="U69" s="51" t="s">
        <v>4</v>
      </c>
      <c r="V69" s="51"/>
      <c r="W69" s="51" t="s">
        <v>4</v>
      </c>
      <c r="X69" s="51"/>
      <c r="Y69" s="51" t="s">
        <v>4</v>
      </c>
      <c r="Z69" s="51"/>
      <c r="AA69" s="48"/>
    </row>
    <row r="70" spans="1:27">
      <c r="A70" s="39">
        <v>59</v>
      </c>
      <c r="B70" s="47" t="s">
        <v>6</v>
      </c>
      <c r="C70" s="48" t="s">
        <v>161</v>
      </c>
      <c r="D70" s="48" t="s">
        <v>61</v>
      </c>
      <c r="E70" s="48" t="s">
        <v>15</v>
      </c>
      <c r="F70" s="48"/>
      <c r="G70" s="48" t="s">
        <v>84</v>
      </c>
      <c r="H70" s="52" t="s">
        <v>104</v>
      </c>
      <c r="I70" s="48"/>
      <c r="J70" s="59" t="s">
        <v>95</v>
      </c>
      <c r="K70" s="60">
        <v>75</v>
      </c>
      <c r="L70" s="58" t="s">
        <v>305</v>
      </c>
      <c r="M70" s="49" t="s">
        <v>71</v>
      </c>
      <c r="N70" s="49" t="s">
        <v>176</v>
      </c>
      <c r="O70" s="50" t="s">
        <v>273</v>
      </c>
      <c r="P70" s="50" t="s">
        <v>306</v>
      </c>
      <c r="Q70" s="50" t="s">
        <v>71</v>
      </c>
      <c r="R70" s="50" t="s">
        <v>177</v>
      </c>
      <c r="S70" s="51" t="s">
        <v>4</v>
      </c>
      <c r="T70" s="51"/>
      <c r="U70" s="51" t="s">
        <v>4</v>
      </c>
      <c r="V70" s="51"/>
      <c r="W70" s="51" t="s">
        <v>4</v>
      </c>
      <c r="X70" s="51"/>
      <c r="Y70" s="51" t="s">
        <v>4</v>
      </c>
      <c r="Z70" s="51"/>
      <c r="AA70" s="48"/>
    </row>
    <row r="71" spans="1:27">
      <c r="A71" s="39">
        <v>60</v>
      </c>
      <c r="B71" s="47" t="s">
        <v>5</v>
      </c>
      <c r="C71" s="48" t="s">
        <v>131</v>
      </c>
      <c r="D71" s="48" t="s">
        <v>61</v>
      </c>
      <c r="E71" s="48" t="s">
        <v>30</v>
      </c>
      <c r="F71" s="48"/>
      <c r="G71" s="48" t="s">
        <v>82</v>
      </c>
      <c r="H71" s="52" t="s">
        <v>104</v>
      </c>
      <c r="I71" s="48"/>
      <c r="J71" s="59" t="s">
        <v>95</v>
      </c>
      <c r="K71" s="60">
        <v>42</v>
      </c>
      <c r="L71" s="58" t="s">
        <v>305</v>
      </c>
      <c r="M71" s="49" t="s">
        <v>71</v>
      </c>
      <c r="N71" s="49" t="s">
        <v>176</v>
      </c>
      <c r="O71" s="50" t="s">
        <v>273</v>
      </c>
      <c r="P71" s="50" t="s">
        <v>306</v>
      </c>
      <c r="Q71" s="50" t="s">
        <v>71</v>
      </c>
      <c r="R71" s="50" t="s">
        <v>177</v>
      </c>
      <c r="S71" s="51" t="s">
        <v>4</v>
      </c>
      <c r="T71" s="51"/>
      <c r="U71" s="51" t="s">
        <v>4</v>
      </c>
      <c r="V71" s="51"/>
      <c r="W71" s="51" t="s">
        <v>4</v>
      </c>
      <c r="X71" s="51"/>
      <c r="Y71" s="51" t="s">
        <v>4</v>
      </c>
      <c r="Z71" s="51"/>
      <c r="AA71" s="48"/>
    </row>
    <row r="72" spans="1:27">
      <c r="A72" s="39">
        <v>61</v>
      </c>
      <c r="B72" s="47" t="s">
        <v>5</v>
      </c>
      <c r="C72" s="48" t="s">
        <v>132</v>
      </c>
      <c r="D72" s="48" t="s">
        <v>61</v>
      </c>
      <c r="E72" s="48" t="s">
        <v>15</v>
      </c>
      <c r="F72" s="48"/>
      <c r="G72" s="48" t="s">
        <v>84</v>
      </c>
      <c r="H72" s="48" t="s">
        <v>105</v>
      </c>
      <c r="I72" s="48"/>
      <c r="J72" s="59" t="s">
        <v>95</v>
      </c>
      <c r="K72" s="60">
        <v>100</v>
      </c>
      <c r="L72" s="58" t="s">
        <v>305</v>
      </c>
      <c r="M72" s="49" t="s">
        <v>71</v>
      </c>
      <c r="N72" s="49" t="s">
        <v>176</v>
      </c>
      <c r="O72" s="50" t="s">
        <v>273</v>
      </c>
      <c r="P72" s="50" t="s">
        <v>306</v>
      </c>
      <c r="Q72" s="50" t="s">
        <v>71</v>
      </c>
      <c r="R72" s="50" t="s">
        <v>177</v>
      </c>
      <c r="S72" s="51" t="s">
        <v>4</v>
      </c>
      <c r="T72" s="51"/>
      <c r="U72" s="51" t="s">
        <v>4</v>
      </c>
      <c r="V72" s="51"/>
      <c r="W72" s="51" t="s">
        <v>4</v>
      </c>
      <c r="X72" s="51"/>
      <c r="Y72" s="51" t="s">
        <v>4</v>
      </c>
      <c r="Z72" s="51"/>
      <c r="AA72" s="48"/>
    </row>
    <row r="73" spans="1:27">
      <c r="A73" s="39">
        <v>62</v>
      </c>
      <c r="B73" s="47" t="s">
        <v>6</v>
      </c>
      <c r="C73" s="48" t="s">
        <v>162</v>
      </c>
      <c r="D73" s="48" t="s">
        <v>61</v>
      </c>
      <c r="E73" s="48" t="s">
        <v>43</v>
      </c>
      <c r="F73" s="48"/>
      <c r="G73" s="48" t="s">
        <v>84</v>
      </c>
      <c r="H73" s="48" t="s">
        <v>105</v>
      </c>
      <c r="I73" s="48"/>
      <c r="J73" s="59" t="s">
        <v>95</v>
      </c>
      <c r="K73" s="60">
        <v>58</v>
      </c>
      <c r="L73" s="58" t="s">
        <v>305</v>
      </c>
      <c r="M73" s="49" t="s">
        <v>71</v>
      </c>
      <c r="N73" s="49" t="s">
        <v>176</v>
      </c>
      <c r="O73" s="50" t="s">
        <v>273</v>
      </c>
      <c r="P73" s="50" t="s">
        <v>306</v>
      </c>
      <c r="Q73" s="50" t="s">
        <v>71</v>
      </c>
      <c r="R73" s="50" t="s">
        <v>177</v>
      </c>
      <c r="S73" s="51" t="s">
        <v>4</v>
      </c>
      <c r="T73" s="51"/>
      <c r="U73" s="51" t="s">
        <v>4</v>
      </c>
      <c r="V73" s="51"/>
      <c r="W73" s="51" t="s">
        <v>4</v>
      </c>
      <c r="X73" s="51"/>
      <c r="Y73" s="51" t="s">
        <v>4</v>
      </c>
      <c r="Z73" s="51"/>
      <c r="AA73" s="48"/>
    </row>
    <row r="74" spans="1:27">
      <c r="A74" s="39">
        <v>63</v>
      </c>
      <c r="B74" s="47" t="s">
        <v>6</v>
      </c>
      <c r="C74" s="48" t="s">
        <v>163</v>
      </c>
      <c r="D74" s="48" t="s">
        <v>61</v>
      </c>
      <c r="E74" s="48" t="s">
        <v>40</v>
      </c>
      <c r="F74" s="48"/>
      <c r="G74" s="48" t="s">
        <v>82</v>
      </c>
      <c r="H74" s="48" t="s">
        <v>105</v>
      </c>
      <c r="I74" s="48"/>
      <c r="J74" s="59" t="s">
        <v>95</v>
      </c>
      <c r="K74" s="60">
        <v>61</v>
      </c>
      <c r="L74" s="58" t="s">
        <v>305</v>
      </c>
      <c r="M74" s="49" t="s">
        <v>71</v>
      </c>
      <c r="N74" s="49" t="s">
        <v>176</v>
      </c>
      <c r="O74" s="50" t="s">
        <v>273</v>
      </c>
      <c r="P74" s="50" t="s">
        <v>306</v>
      </c>
      <c r="Q74" s="50" t="s">
        <v>71</v>
      </c>
      <c r="R74" s="50" t="s">
        <v>177</v>
      </c>
      <c r="S74" s="51" t="s">
        <v>4</v>
      </c>
      <c r="T74" s="51"/>
      <c r="U74" s="51" t="s">
        <v>4</v>
      </c>
      <c r="V74" s="51"/>
      <c r="W74" s="51" t="s">
        <v>4</v>
      </c>
      <c r="X74" s="51"/>
      <c r="Y74" s="51" t="s">
        <v>4</v>
      </c>
      <c r="Z74" s="51"/>
      <c r="AA74" s="48"/>
    </row>
    <row r="75" spans="1:27">
      <c r="A75" s="39">
        <v>64</v>
      </c>
      <c r="B75" s="47" t="s">
        <v>5</v>
      </c>
      <c r="C75" s="48" t="s">
        <v>133</v>
      </c>
      <c r="D75" s="48" t="s">
        <v>61</v>
      </c>
      <c r="E75" s="48" t="s">
        <v>40</v>
      </c>
      <c r="F75" s="48"/>
      <c r="G75" s="48" t="s">
        <v>82</v>
      </c>
      <c r="H75" s="48" t="s">
        <v>106</v>
      </c>
      <c r="I75" s="48"/>
      <c r="J75" s="59" t="s">
        <v>95</v>
      </c>
      <c r="K75" s="60">
        <v>37</v>
      </c>
      <c r="L75" s="58" t="s">
        <v>305</v>
      </c>
      <c r="M75" s="49" t="s">
        <v>71</v>
      </c>
      <c r="N75" s="49" t="s">
        <v>176</v>
      </c>
      <c r="O75" s="50" t="s">
        <v>273</v>
      </c>
      <c r="P75" s="50" t="s">
        <v>306</v>
      </c>
      <c r="Q75" s="50" t="s">
        <v>71</v>
      </c>
      <c r="R75" s="50" t="s">
        <v>177</v>
      </c>
      <c r="S75" s="51" t="s">
        <v>4</v>
      </c>
      <c r="T75" s="51"/>
      <c r="U75" s="51" t="s">
        <v>4</v>
      </c>
      <c r="V75" s="51"/>
      <c r="W75" s="51" t="s">
        <v>4</v>
      </c>
      <c r="X75" s="51"/>
      <c r="Y75" s="51" t="s">
        <v>4</v>
      </c>
      <c r="Z75" s="51"/>
      <c r="AA75" s="48"/>
    </row>
    <row r="76" spans="1:27">
      <c r="A76" s="39">
        <v>65</v>
      </c>
      <c r="B76" s="47" t="s">
        <v>5</v>
      </c>
      <c r="C76" s="48" t="s">
        <v>134</v>
      </c>
      <c r="D76" s="48" t="s">
        <v>61</v>
      </c>
      <c r="E76" s="48" t="s">
        <v>40</v>
      </c>
      <c r="F76" s="48"/>
      <c r="G76" s="48" t="s">
        <v>82</v>
      </c>
      <c r="H76" s="48" t="s">
        <v>106</v>
      </c>
      <c r="I76" s="48"/>
      <c r="J76" s="59" t="s">
        <v>95</v>
      </c>
      <c r="K76" s="60">
        <v>75</v>
      </c>
      <c r="L76" s="58" t="s">
        <v>305</v>
      </c>
      <c r="M76" s="49" t="s">
        <v>71</v>
      </c>
      <c r="N76" s="49" t="s">
        <v>176</v>
      </c>
      <c r="O76" s="50" t="s">
        <v>273</v>
      </c>
      <c r="P76" s="50" t="s">
        <v>306</v>
      </c>
      <c r="Q76" s="50" t="s">
        <v>71</v>
      </c>
      <c r="R76" s="50" t="s">
        <v>177</v>
      </c>
      <c r="S76" s="51" t="s">
        <v>4</v>
      </c>
      <c r="T76" s="51"/>
      <c r="U76" s="51" t="s">
        <v>4</v>
      </c>
      <c r="V76" s="51"/>
      <c r="W76" s="51" t="s">
        <v>4</v>
      </c>
      <c r="X76" s="51"/>
      <c r="Y76" s="51" t="s">
        <v>4</v>
      </c>
      <c r="Z76" s="51"/>
      <c r="AA76" s="48"/>
    </row>
    <row r="77" spans="1:27">
      <c r="A77" s="39">
        <v>66</v>
      </c>
      <c r="B77" s="47" t="s">
        <v>5</v>
      </c>
      <c r="C77" s="48" t="s">
        <v>135</v>
      </c>
      <c r="D77" s="48" t="s">
        <v>61</v>
      </c>
      <c r="E77" s="48" t="s">
        <v>27</v>
      </c>
      <c r="F77" s="48"/>
      <c r="G77" s="48" t="s">
        <v>83</v>
      </c>
      <c r="H77" s="48" t="s">
        <v>106</v>
      </c>
      <c r="I77" s="48"/>
      <c r="J77" s="59" t="s">
        <v>95</v>
      </c>
      <c r="K77" s="60">
        <v>53</v>
      </c>
      <c r="L77" s="58" t="s">
        <v>305</v>
      </c>
      <c r="M77" s="49" t="s">
        <v>71</v>
      </c>
      <c r="N77" s="49" t="s">
        <v>176</v>
      </c>
      <c r="O77" s="50" t="s">
        <v>273</v>
      </c>
      <c r="P77" s="50" t="s">
        <v>306</v>
      </c>
      <c r="Q77" s="50" t="s">
        <v>71</v>
      </c>
      <c r="R77" s="50" t="s">
        <v>177</v>
      </c>
      <c r="S77" s="51" t="s">
        <v>4</v>
      </c>
      <c r="T77" s="51"/>
      <c r="U77" s="51" t="s">
        <v>4</v>
      </c>
      <c r="V77" s="51"/>
      <c r="W77" s="51" t="s">
        <v>4</v>
      </c>
      <c r="X77" s="51"/>
      <c r="Y77" s="51" t="s">
        <v>4</v>
      </c>
      <c r="Z77" s="51"/>
      <c r="AA77" s="48"/>
    </row>
    <row r="78" spans="1:27">
      <c r="A78" s="39">
        <v>67</v>
      </c>
      <c r="B78" s="47" t="s">
        <v>7</v>
      </c>
      <c r="C78" s="48" t="s">
        <v>156</v>
      </c>
      <c r="D78" s="48" t="s">
        <v>61</v>
      </c>
      <c r="E78" s="48" t="s">
        <v>27</v>
      </c>
      <c r="F78" s="48"/>
      <c r="G78" s="48" t="s">
        <v>83</v>
      </c>
      <c r="H78" s="48" t="s">
        <v>106</v>
      </c>
      <c r="I78" s="48"/>
      <c r="J78" s="59" t="s">
        <v>95</v>
      </c>
      <c r="K78" s="60">
        <v>77</v>
      </c>
      <c r="L78" s="58" t="s">
        <v>305</v>
      </c>
      <c r="M78" s="49" t="s">
        <v>71</v>
      </c>
      <c r="N78" s="49" t="s">
        <v>176</v>
      </c>
      <c r="O78" s="50" t="s">
        <v>273</v>
      </c>
      <c r="P78" s="50" t="s">
        <v>306</v>
      </c>
      <c r="Q78" s="50" t="s">
        <v>71</v>
      </c>
      <c r="R78" s="50" t="s">
        <v>177</v>
      </c>
      <c r="S78" s="51" t="s">
        <v>4</v>
      </c>
      <c r="T78" s="51"/>
      <c r="U78" s="51" t="s">
        <v>4</v>
      </c>
      <c r="V78" s="51"/>
      <c r="W78" s="51" t="s">
        <v>4</v>
      </c>
      <c r="X78" s="51"/>
      <c r="Y78" s="51" t="s">
        <v>4</v>
      </c>
      <c r="Z78" s="51"/>
      <c r="AA78" s="48"/>
    </row>
    <row r="79" spans="1:27">
      <c r="A79" s="39">
        <v>68</v>
      </c>
      <c r="B79" s="47" t="s">
        <v>6</v>
      </c>
      <c r="C79" s="48" t="s">
        <v>164</v>
      </c>
      <c r="D79" s="48" t="s">
        <v>61</v>
      </c>
      <c r="E79" s="48" t="s">
        <v>27</v>
      </c>
      <c r="F79" s="48"/>
      <c r="G79" s="48" t="s">
        <v>83</v>
      </c>
      <c r="H79" s="48" t="s">
        <v>106</v>
      </c>
      <c r="I79" s="48"/>
      <c r="J79" s="59" t="s">
        <v>95</v>
      </c>
      <c r="K79" s="60">
        <v>100</v>
      </c>
      <c r="L79" s="58" t="s">
        <v>305</v>
      </c>
      <c r="M79" s="49" t="s">
        <v>71</v>
      </c>
      <c r="N79" s="49" t="s">
        <v>176</v>
      </c>
      <c r="O79" s="50" t="s">
        <v>273</v>
      </c>
      <c r="P79" s="50" t="s">
        <v>306</v>
      </c>
      <c r="Q79" s="50" t="s">
        <v>71</v>
      </c>
      <c r="R79" s="50" t="s">
        <v>177</v>
      </c>
      <c r="S79" s="51" t="s">
        <v>4</v>
      </c>
      <c r="T79" s="51"/>
      <c r="U79" s="51" t="s">
        <v>4</v>
      </c>
      <c r="V79" s="51"/>
      <c r="W79" s="51" t="s">
        <v>4</v>
      </c>
      <c r="X79" s="51"/>
      <c r="Y79" s="51" t="s">
        <v>4</v>
      </c>
      <c r="Z79" s="51"/>
      <c r="AA79" s="48"/>
    </row>
    <row r="80" spans="1:27">
      <c r="A80" s="39">
        <v>69</v>
      </c>
      <c r="B80" s="47" t="s">
        <v>5</v>
      </c>
      <c r="C80" s="48" t="s">
        <v>136</v>
      </c>
      <c r="D80" s="48" t="s">
        <v>61</v>
      </c>
      <c r="E80" s="48" t="s">
        <v>10</v>
      </c>
      <c r="F80" s="48"/>
      <c r="G80" s="48" t="s">
        <v>84</v>
      </c>
      <c r="H80" s="48" t="s">
        <v>107</v>
      </c>
      <c r="I80" s="48"/>
      <c r="J80" s="59" t="s">
        <v>95</v>
      </c>
      <c r="K80" s="60">
        <v>70</v>
      </c>
      <c r="L80" s="58" t="s">
        <v>305</v>
      </c>
      <c r="M80" s="49" t="s">
        <v>71</v>
      </c>
      <c r="N80" s="49" t="s">
        <v>176</v>
      </c>
      <c r="O80" s="50" t="s">
        <v>273</v>
      </c>
      <c r="P80" s="50" t="s">
        <v>306</v>
      </c>
      <c r="Q80" s="50" t="s">
        <v>71</v>
      </c>
      <c r="R80" s="50" t="s">
        <v>177</v>
      </c>
      <c r="S80" s="51" t="s">
        <v>4</v>
      </c>
      <c r="T80" s="51"/>
      <c r="U80" s="51" t="s">
        <v>4</v>
      </c>
      <c r="V80" s="51"/>
      <c r="W80" s="51" t="s">
        <v>4</v>
      </c>
      <c r="X80" s="51"/>
      <c r="Y80" s="51" t="s">
        <v>4</v>
      </c>
      <c r="Z80" s="51"/>
      <c r="AA80" s="48"/>
    </row>
    <row r="81" spans="1:27">
      <c r="A81" s="39">
        <v>70</v>
      </c>
      <c r="B81" s="47" t="s">
        <v>5</v>
      </c>
      <c r="C81" s="48" t="s">
        <v>137</v>
      </c>
      <c r="D81" s="48" t="s">
        <v>61</v>
      </c>
      <c r="E81" s="48" t="s">
        <v>10</v>
      </c>
      <c r="F81" s="48"/>
      <c r="G81" s="48" t="s">
        <v>84</v>
      </c>
      <c r="H81" s="48" t="s">
        <v>107</v>
      </c>
      <c r="I81" s="48"/>
      <c r="J81" s="59" t="s">
        <v>95</v>
      </c>
      <c r="K81" s="60">
        <v>75</v>
      </c>
      <c r="L81" s="58" t="s">
        <v>305</v>
      </c>
      <c r="M81" s="49" t="s">
        <v>71</v>
      </c>
      <c r="N81" s="49" t="s">
        <v>176</v>
      </c>
      <c r="O81" s="50" t="s">
        <v>273</v>
      </c>
      <c r="P81" s="50" t="s">
        <v>306</v>
      </c>
      <c r="Q81" s="50" t="s">
        <v>71</v>
      </c>
      <c r="R81" s="50" t="s">
        <v>177</v>
      </c>
      <c r="S81" s="51" t="s">
        <v>4</v>
      </c>
      <c r="T81" s="51"/>
      <c r="U81" s="51" t="s">
        <v>4</v>
      </c>
      <c r="V81" s="51"/>
      <c r="W81" s="51" t="s">
        <v>4</v>
      </c>
      <c r="X81" s="51"/>
      <c r="Y81" s="51" t="s">
        <v>4</v>
      </c>
      <c r="Z81" s="51"/>
      <c r="AA81" s="48"/>
    </row>
    <row r="82" spans="1:27">
      <c r="A82" s="39">
        <v>71</v>
      </c>
      <c r="B82" s="47" t="s">
        <v>5</v>
      </c>
      <c r="C82" s="48" t="s">
        <v>138</v>
      </c>
      <c r="D82" s="48" t="s">
        <v>61</v>
      </c>
      <c r="E82" s="48" t="s">
        <v>27</v>
      </c>
      <c r="F82" s="48"/>
      <c r="G82" s="48" t="s">
        <v>83</v>
      </c>
      <c r="H82" s="48" t="s">
        <v>107</v>
      </c>
      <c r="I82" s="48"/>
      <c r="J82" s="59" t="s">
        <v>95</v>
      </c>
      <c r="K82" s="60">
        <v>76</v>
      </c>
      <c r="L82" s="58" t="s">
        <v>305</v>
      </c>
      <c r="M82" s="49" t="s">
        <v>71</v>
      </c>
      <c r="N82" s="49" t="s">
        <v>176</v>
      </c>
      <c r="O82" s="50" t="s">
        <v>273</v>
      </c>
      <c r="P82" s="50" t="s">
        <v>306</v>
      </c>
      <c r="Q82" s="50" t="s">
        <v>71</v>
      </c>
      <c r="R82" s="50" t="s">
        <v>177</v>
      </c>
      <c r="S82" s="51" t="s">
        <v>4</v>
      </c>
      <c r="T82" s="51"/>
      <c r="U82" s="51" t="s">
        <v>4</v>
      </c>
      <c r="V82" s="51"/>
      <c r="W82" s="51" t="s">
        <v>4</v>
      </c>
      <c r="X82" s="51"/>
      <c r="Y82" s="51" t="s">
        <v>4</v>
      </c>
      <c r="Z82" s="51"/>
      <c r="AA82" s="48"/>
    </row>
    <row r="83" spans="1:27">
      <c r="A83" s="39">
        <v>72</v>
      </c>
      <c r="B83" s="47" t="s">
        <v>5</v>
      </c>
      <c r="C83" s="48" t="s">
        <v>139</v>
      </c>
      <c r="D83" s="48" t="s">
        <v>61</v>
      </c>
      <c r="E83" s="48" t="s">
        <v>27</v>
      </c>
      <c r="F83" s="48"/>
      <c r="G83" s="48" t="s">
        <v>83</v>
      </c>
      <c r="H83" s="48" t="s">
        <v>108</v>
      </c>
      <c r="I83" s="48"/>
      <c r="J83" s="59" t="s">
        <v>95</v>
      </c>
      <c r="K83" s="60">
        <v>79</v>
      </c>
      <c r="L83" s="58" t="s">
        <v>305</v>
      </c>
      <c r="M83" s="49" t="s">
        <v>71</v>
      </c>
      <c r="N83" s="49" t="s">
        <v>176</v>
      </c>
      <c r="O83" s="50" t="s">
        <v>273</v>
      </c>
      <c r="P83" s="50" t="s">
        <v>306</v>
      </c>
      <c r="Q83" s="50" t="s">
        <v>71</v>
      </c>
      <c r="R83" s="50" t="s">
        <v>177</v>
      </c>
      <c r="S83" s="51" t="s">
        <v>4</v>
      </c>
      <c r="T83" s="51"/>
      <c r="U83" s="51" t="s">
        <v>4</v>
      </c>
      <c r="V83" s="51"/>
      <c r="W83" s="51" t="s">
        <v>4</v>
      </c>
      <c r="X83" s="51"/>
      <c r="Y83" s="51" t="s">
        <v>4</v>
      </c>
      <c r="Z83" s="51"/>
      <c r="AA83" s="48"/>
    </row>
    <row r="84" spans="1:27">
      <c r="A84" s="39">
        <v>73</v>
      </c>
      <c r="B84" s="47" t="s">
        <v>5</v>
      </c>
      <c r="C84" s="48" t="s">
        <v>316</v>
      </c>
      <c r="D84" s="48" t="s">
        <v>61</v>
      </c>
      <c r="E84" s="48" t="s">
        <v>27</v>
      </c>
      <c r="F84" s="48"/>
      <c r="G84" s="48" t="s">
        <v>83</v>
      </c>
      <c r="H84" s="48" t="s">
        <v>108</v>
      </c>
      <c r="I84" s="48"/>
      <c r="J84" s="59" t="s">
        <v>95</v>
      </c>
      <c r="K84" s="60">
        <v>50</v>
      </c>
      <c r="L84" s="58" t="s">
        <v>305</v>
      </c>
      <c r="M84" s="49" t="s">
        <v>71</v>
      </c>
      <c r="N84" s="49" t="s">
        <v>176</v>
      </c>
      <c r="O84" s="50" t="s">
        <v>273</v>
      </c>
      <c r="P84" s="50" t="s">
        <v>306</v>
      </c>
      <c r="Q84" s="50" t="s">
        <v>71</v>
      </c>
      <c r="R84" s="50" t="s">
        <v>177</v>
      </c>
      <c r="S84" s="51" t="s">
        <v>4</v>
      </c>
      <c r="T84" s="51"/>
      <c r="U84" s="51" t="s">
        <v>4</v>
      </c>
      <c r="V84" s="51"/>
      <c r="W84" s="51" t="s">
        <v>4</v>
      </c>
      <c r="X84" s="51"/>
      <c r="Y84" s="51" t="s">
        <v>4</v>
      </c>
      <c r="Z84" s="51"/>
      <c r="AA84" s="48"/>
    </row>
    <row r="85" spans="1:27">
      <c r="A85" s="39">
        <v>74</v>
      </c>
      <c r="B85" s="47" t="s">
        <v>5</v>
      </c>
      <c r="C85" s="48" t="s">
        <v>140</v>
      </c>
      <c r="D85" s="48" t="s">
        <v>61</v>
      </c>
      <c r="E85" s="48" t="s">
        <v>10</v>
      </c>
      <c r="F85" s="48"/>
      <c r="G85" s="48" t="s">
        <v>84</v>
      </c>
      <c r="H85" s="48" t="s">
        <v>109</v>
      </c>
      <c r="I85" s="48"/>
      <c r="J85" s="59" t="s">
        <v>95</v>
      </c>
      <c r="K85" s="60">
        <v>83</v>
      </c>
      <c r="L85" s="58" t="s">
        <v>305</v>
      </c>
      <c r="M85" s="49" t="s">
        <v>71</v>
      </c>
      <c r="N85" s="49" t="s">
        <v>176</v>
      </c>
      <c r="O85" s="50" t="s">
        <v>273</v>
      </c>
      <c r="P85" s="50" t="s">
        <v>306</v>
      </c>
      <c r="Q85" s="50" t="s">
        <v>71</v>
      </c>
      <c r="R85" s="50" t="s">
        <v>177</v>
      </c>
      <c r="S85" s="51" t="s">
        <v>4</v>
      </c>
      <c r="T85" s="51"/>
      <c r="U85" s="51" t="s">
        <v>4</v>
      </c>
      <c r="V85" s="51"/>
      <c r="W85" s="51" t="s">
        <v>4</v>
      </c>
      <c r="X85" s="51"/>
      <c r="Y85" s="51" t="s">
        <v>4</v>
      </c>
      <c r="Z85" s="51"/>
      <c r="AA85" s="48"/>
    </row>
    <row r="86" spans="1:27">
      <c r="A86" s="39">
        <v>75</v>
      </c>
      <c r="B86" s="47" t="s">
        <v>5</v>
      </c>
      <c r="C86" s="48" t="s">
        <v>141</v>
      </c>
      <c r="D86" s="48" t="s">
        <v>61</v>
      </c>
      <c r="E86" s="48" t="s">
        <v>27</v>
      </c>
      <c r="F86" s="48"/>
      <c r="G86" s="48" t="s">
        <v>83</v>
      </c>
      <c r="H86" s="48" t="s">
        <v>109</v>
      </c>
      <c r="I86" s="48"/>
      <c r="J86" s="59" t="s">
        <v>95</v>
      </c>
      <c r="K86" s="60">
        <v>94</v>
      </c>
      <c r="L86" s="58" t="s">
        <v>305</v>
      </c>
      <c r="M86" s="49" t="s">
        <v>71</v>
      </c>
      <c r="N86" s="49" t="s">
        <v>176</v>
      </c>
      <c r="O86" s="50" t="s">
        <v>273</v>
      </c>
      <c r="P86" s="50" t="s">
        <v>306</v>
      </c>
      <c r="Q86" s="50" t="s">
        <v>71</v>
      </c>
      <c r="R86" s="50" t="s">
        <v>177</v>
      </c>
      <c r="S86" s="51" t="s">
        <v>4</v>
      </c>
      <c r="T86" s="51"/>
      <c r="U86" s="51" t="s">
        <v>4</v>
      </c>
      <c r="V86" s="51"/>
      <c r="W86" s="51" t="s">
        <v>4</v>
      </c>
      <c r="X86" s="51"/>
      <c r="Y86" s="51" t="s">
        <v>4</v>
      </c>
      <c r="Z86" s="51"/>
      <c r="AA86" s="48"/>
    </row>
    <row r="87" spans="1:27">
      <c r="A87" s="39">
        <v>76</v>
      </c>
      <c r="B87" s="47" t="s">
        <v>5</v>
      </c>
      <c r="C87" s="48" t="s">
        <v>142</v>
      </c>
      <c r="D87" s="48" t="s">
        <v>61</v>
      </c>
      <c r="E87" s="48" t="s">
        <v>27</v>
      </c>
      <c r="F87" s="48"/>
      <c r="G87" s="48" t="s">
        <v>83</v>
      </c>
      <c r="H87" s="48" t="s">
        <v>110</v>
      </c>
      <c r="I87" s="48"/>
      <c r="J87" s="59" t="s">
        <v>95</v>
      </c>
      <c r="K87" s="60">
        <v>73</v>
      </c>
      <c r="L87" s="58" t="s">
        <v>305</v>
      </c>
      <c r="M87" s="49" t="s">
        <v>71</v>
      </c>
      <c r="N87" s="49" t="s">
        <v>176</v>
      </c>
      <c r="O87" s="50" t="s">
        <v>273</v>
      </c>
      <c r="P87" s="50" t="s">
        <v>306</v>
      </c>
      <c r="Q87" s="50" t="s">
        <v>71</v>
      </c>
      <c r="R87" s="50" t="s">
        <v>177</v>
      </c>
      <c r="S87" s="51" t="s">
        <v>4</v>
      </c>
      <c r="T87" s="51"/>
      <c r="U87" s="51" t="s">
        <v>4</v>
      </c>
      <c r="V87" s="51"/>
      <c r="W87" s="51" t="s">
        <v>4</v>
      </c>
      <c r="X87" s="51"/>
      <c r="Y87" s="51" t="s">
        <v>4</v>
      </c>
      <c r="Z87" s="51"/>
      <c r="AA87" s="48"/>
    </row>
    <row r="88" spans="1:27">
      <c r="A88" s="39">
        <v>77</v>
      </c>
      <c r="B88" s="47" t="s">
        <v>7</v>
      </c>
      <c r="C88" s="48" t="s">
        <v>157</v>
      </c>
      <c r="D88" s="48" t="s">
        <v>61</v>
      </c>
      <c r="E88" s="48" t="s">
        <v>10</v>
      </c>
      <c r="F88" s="48"/>
      <c r="G88" s="48" t="s">
        <v>84</v>
      </c>
      <c r="H88" s="48" t="s">
        <v>111</v>
      </c>
      <c r="I88" s="48"/>
      <c r="J88" s="59" t="s">
        <v>95</v>
      </c>
      <c r="K88" s="60">
        <v>70</v>
      </c>
      <c r="L88" s="58" t="s">
        <v>305</v>
      </c>
      <c r="M88" s="49" t="s">
        <v>71</v>
      </c>
      <c r="N88" s="49" t="s">
        <v>176</v>
      </c>
      <c r="O88" s="50" t="s">
        <v>273</v>
      </c>
      <c r="P88" s="50" t="s">
        <v>306</v>
      </c>
      <c r="Q88" s="50" t="s">
        <v>71</v>
      </c>
      <c r="R88" s="50" t="s">
        <v>177</v>
      </c>
      <c r="S88" s="51" t="s">
        <v>4</v>
      </c>
      <c r="T88" s="51"/>
      <c r="U88" s="51" t="s">
        <v>4</v>
      </c>
      <c r="V88" s="51"/>
      <c r="W88" s="51" t="s">
        <v>4</v>
      </c>
      <c r="X88" s="51"/>
      <c r="Y88" s="51" t="s">
        <v>4</v>
      </c>
      <c r="Z88" s="51"/>
      <c r="AA88" s="48"/>
    </row>
    <row r="89" spans="1:27">
      <c r="A89" s="39">
        <v>78</v>
      </c>
      <c r="B89" s="47" t="s">
        <v>5</v>
      </c>
      <c r="C89" s="48" t="s">
        <v>143</v>
      </c>
      <c r="D89" s="48" t="s">
        <v>61</v>
      </c>
      <c r="E89" s="48" t="s">
        <v>27</v>
      </c>
      <c r="F89" s="48"/>
      <c r="G89" s="48" t="s">
        <v>83</v>
      </c>
      <c r="H89" s="48" t="s">
        <v>111</v>
      </c>
      <c r="I89" s="48"/>
      <c r="J89" s="59" t="s">
        <v>95</v>
      </c>
      <c r="K89" s="60">
        <v>57</v>
      </c>
      <c r="L89" s="58" t="s">
        <v>305</v>
      </c>
      <c r="M89" s="49" t="s">
        <v>71</v>
      </c>
      <c r="N89" s="49" t="s">
        <v>176</v>
      </c>
      <c r="O89" s="50" t="s">
        <v>273</v>
      </c>
      <c r="P89" s="50" t="s">
        <v>306</v>
      </c>
      <c r="Q89" s="50" t="s">
        <v>71</v>
      </c>
      <c r="R89" s="50" t="s">
        <v>177</v>
      </c>
      <c r="S89" s="51" t="s">
        <v>4</v>
      </c>
      <c r="T89" s="51"/>
      <c r="U89" s="51" t="s">
        <v>4</v>
      </c>
      <c r="V89" s="51"/>
      <c r="W89" s="51" t="s">
        <v>4</v>
      </c>
      <c r="X89" s="51"/>
      <c r="Y89" s="51" t="s">
        <v>4</v>
      </c>
      <c r="Z89" s="51"/>
      <c r="AA89" s="48"/>
    </row>
    <row r="90" spans="1:27">
      <c r="A90" s="39">
        <v>79</v>
      </c>
      <c r="B90" s="47" t="s">
        <v>5</v>
      </c>
      <c r="C90" s="48" t="s">
        <v>144</v>
      </c>
      <c r="D90" s="48" t="s">
        <v>61</v>
      </c>
      <c r="E90" s="48" t="s">
        <v>27</v>
      </c>
      <c r="F90" s="48"/>
      <c r="G90" s="48" t="s">
        <v>83</v>
      </c>
      <c r="H90" s="48" t="s">
        <v>112</v>
      </c>
      <c r="I90" s="48"/>
      <c r="J90" s="59" t="s">
        <v>95</v>
      </c>
      <c r="K90" s="60">
        <v>73</v>
      </c>
      <c r="L90" s="58" t="s">
        <v>305</v>
      </c>
      <c r="M90" s="49" t="s">
        <v>71</v>
      </c>
      <c r="N90" s="49" t="s">
        <v>176</v>
      </c>
      <c r="O90" s="50" t="s">
        <v>273</v>
      </c>
      <c r="P90" s="50" t="s">
        <v>306</v>
      </c>
      <c r="Q90" s="50" t="s">
        <v>71</v>
      </c>
      <c r="R90" s="50" t="s">
        <v>177</v>
      </c>
      <c r="S90" s="51" t="s">
        <v>4</v>
      </c>
      <c r="T90" s="51"/>
      <c r="U90" s="51" t="s">
        <v>4</v>
      </c>
      <c r="V90" s="51"/>
      <c r="W90" s="51" t="s">
        <v>4</v>
      </c>
      <c r="X90" s="51"/>
      <c r="Y90" s="51" t="s">
        <v>4</v>
      </c>
      <c r="Z90" s="51"/>
      <c r="AA90" s="48"/>
    </row>
    <row r="91" spans="1:27">
      <c r="A91" s="39">
        <v>80</v>
      </c>
      <c r="B91" s="47" t="s">
        <v>5</v>
      </c>
      <c r="C91" s="48" t="s">
        <v>308</v>
      </c>
      <c r="D91" s="48" t="s">
        <v>61</v>
      </c>
      <c r="E91" s="48" t="s">
        <v>27</v>
      </c>
      <c r="F91" s="48"/>
      <c r="G91" s="48" t="s">
        <v>83</v>
      </c>
      <c r="H91" s="48" t="s">
        <v>113</v>
      </c>
      <c r="I91" s="48"/>
      <c r="J91" s="59" t="s">
        <v>95</v>
      </c>
      <c r="K91" s="60">
        <v>64</v>
      </c>
      <c r="L91" s="58" t="s">
        <v>305</v>
      </c>
      <c r="M91" s="49" t="s">
        <v>71</v>
      </c>
      <c r="N91" s="49" t="s">
        <v>176</v>
      </c>
      <c r="O91" s="50" t="s">
        <v>273</v>
      </c>
      <c r="P91" s="50" t="s">
        <v>306</v>
      </c>
      <c r="Q91" s="50" t="s">
        <v>71</v>
      </c>
      <c r="R91" s="50" t="s">
        <v>177</v>
      </c>
      <c r="S91" s="51" t="s">
        <v>4</v>
      </c>
      <c r="T91" s="51"/>
      <c r="U91" s="51" t="s">
        <v>4</v>
      </c>
      <c r="V91" s="51"/>
      <c r="W91" s="51" t="s">
        <v>4</v>
      </c>
      <c r="X91" s="51"/>
      <c r="Y91" s="51" t="s">
        <v>4</v>
      </c>
      <c r="Z91" s="51"/>
      <c r="AA91" s="48"/>
    </row>
    <row r="92" spans="1:27">
      <c r="A92" s="39">
        <v>81</v>
      </c>
      <c r="B92" s="47" t="s">
        <v>5</v>
      </c>
      <c r="C92" s="48" t="s">
        <v>145</v>
      </c>
      <c r="D92" s="48" t="s">
        <v>61</v>
      </c>
      <c r="E92" s="48" t="s">
        <v>27</v>
      </c>
      <c r="F92" s="48"/>
      <c r="G92" s="48" t="s">
        <v>83</v>
      </c>
      <c r="H92" s="48" t="s">
        <v>113</v>
      </c>
      <c r="I92" s="48"/>
      <c r="J92" s="59" t="s">
        <v>95</v>
      </c>
      <c r="K92" s="60">
        <v>61</v>
      </c>
      <c r="L92" s="58" t="s">
        <v>305</v>
      </c>
      <c r="M92" s="49" t="s">
        <v>71</v>
      </c>
      <c r="N92" s="49" t="s">
        <v>176</v>
      </c>
      <c r="O92" s="50" t="s">
        <v>273</v>
      </c>
      <c r="P92" s="50" t="s">
        <v>306</v>
      </c>
      <c r="Q92" s="50" t="s">
        <v>71</v>
      </c>
      <c r="R92" s="50" t="s">
        <v>177</v>
      </c>
      <c r="S92" s="51" t="s">
        <v>4</v>
      </c>
      <c r="T92" s="51"/>
      <c r="U92" s="51" t="s">
        <v>4</v>
      </c>
      <c r="V92" s="51"/>
      <c r="W92" s="51" t="s">
        <v>4</v>
      </c>
      <c r="X92" s="51"/>
      <c r="Y92" s="51" t="s">
        <v>4</v>
      </c>
      <c r="Z92" s="51"/>
      <c r="AA92" s="48"/>
    </row>
    <row r="93" spans="1:27">
      <c r="A93" s="39">
        <v>82</v>
      </c>
      <c r="B93" s="47" t="s">
        <v>7</v>
      </c>
      <c r="C93" s="48" t="s">
        <v>317</v>
      </c>
      <c r="D93" s="48" t="s">
        <v>61</v>
      </c>
      <c r="E93" s="48" t="s">
        <v>27</v>
      </c>
      <c r="F93" s="48"/>
      <c r="G93" s="48" t="s">
        <v>83</v>
      </c>
      <c r="H93" s="48" t="s">
        <v>114</v>
      </c>
      <c r="I93" s="48"/>
      <c r="J93" s="59" t="s">
        <v>95</v>
      </c>
      <c r="K93" s="60">
        <v>90</v>
      </c>
      <c r="L93" s="58" t="s">
        <v>305</v>
      </c>
      <c r="M93" s="49" t="s">
        <v>71</v>
      </c>
      <c r="N93" s="49" t="s">
        <v>176</v>
      </c>
      <c r="O93" s="50" t="s">
        <v>273</v>
      </c>
      <c r="P93" s="50" t="s">
        <v>306</v>
      </c>
      <c r="Q93" s="50" t="s">
        <v>71</v>
      </c>
      <c r="R93" s="50" t="s">
        <v>177</v>
      </c>
      <c r="S93" s="51" t="s">
        <v>4</v>
      </c>
      <c r="T93" s="51"/>
      <c r="U93" s="51" t="s">
        <v>4</v>
      </c>
      <c r="V93" s="51"/>
      <c r="W93" s="51" t="s">
        <v>4</v>
      </c>
      <c r="X93" s="51"/>
      <c r="Y93" s="51" t="s">
        <v>4</v>
      </c>
      <c r="Z93" s="51"/>
      <c r="AA93" s="48"/>
    </row>
    <row r="94" spans="1:27">
      <c r="A94" s="39">
        <v>83</v>
      </c>
      <c r="B94" s="47" t="s">
        <v>5</v>
      </c>
      <c r="C94" s="48" t="s">
        <v>146</v>
      </c>
      <c r="D94" s="48" t="s">
        <v>61</v>
      </c>
      <c r="E94" s="48" t="s">
        <v>27</v>
      </c>
      <c r="F94" s="48"/>
      <c r="G94" s="48" t="s">
        <v>83</v>
      </c>
      <c r="H94" s="48" t="s">
        <v>115</v>
      </c>
      <c r="I94" s="48"/>
      <c r="J94" s="59" t="s">
        <v>95</v>
      </c>
      <c r="K94" s="60">
        <v>75</v>
      </c>
      <c r="L94" s="58" t="s">
        <v>305</v>
      </c>
      <c r="M94" s="49" t="s">
        <v>71</v>
      </c>
      <c r="N94" s="49" t="s">
        <v>176</v>
      </c>
      <c r="O94" s="50" t="s">
        <v>273</v>
      </c>
      <c r="P94" s="50" t="s">
        <v>306</v>
      </c>
      <c r="Q94" s="50" t="s">
        <v>71</v>
      </c>
      <c r="R94" s="50" t="s">
        <v>177</v>
      </c>
      <c r="S94" s="51" t="s">
        <v>4</v>
      </c>
      <c r="T94" s="51"/>
      <c r="U94" s="51" t="s">
        <v>4</v>
      </c>
      <c r="V94" s="51"/>
      <c r="W94" s="51" t="s">
        <v>4</v>
      </c>
      <c r="X94" s="51"/>
      <c r="Y94" s="51" t="s">
        <v>4</v>
      </c>
      <c r="Z94" s="51"/>
      <c r="AA94" s="48"/>
    </row>
    <row r="95" spans="1:27">
      <c r="A95" s="39">
        <v>84</v>
      </c>
      <c r="B95" s="47" t="s">
        <v>6</v>
      </c>
      <c r="C95" s="48" t="s">
        <v>165</v>
      </c>
      <c r="D95" s="48" t="s">
        <v>61</v>
      </c>
      <c r="E95" s="48" t="s">
        <v>27</v>
      </c>
      <c r="F95" s="48"/>
      <c r="G95" s="48" t="s">
        <v>83</v>
      </c>
      <c r="H95" s="48" t="s">
        <v>116</v>
      </c>
      <c r="I95" s="48"/>
      <c r="J95" s="59" t="s">
        <v>95</v>
      </c>
      <c r="K95" s="60">
        <v>79</v>
      </c>
      <c r="L95" s="58" t="s">
        <v>305</v>
      </c>
      <c r="M95" s="49" t="s">
        <v>71</v>
      </c>
      <c r="N95" s="49" t="s">
        <v>176</v>
      </c>
      <c r="O95" s="50" t="s">
        <v>273</v>
      </c>
      <c r="P95" s="50" t="s">
        <v>306</v>
      </c>
      <c r="Q95" s="50" t="s">
        <v>71</v>
      </c>
      <c r="R95" s="50" t="s">
        <v>177</v>
      </c>
      <c r="S95" s="51" t="s">
        <v>4</v>
      </c>
      <c r="T95" s="51"/>
      <c r="U95" s="51" t="s">
        <v>4</v>
      </c>
      <c r="V95" s="51"/>
      <c r="W95" s="51" t="s">
        <v>4</v>
      </c>
      <c r="X95" s="51"/>
      <c r="Y95" s="51" t="s">
        <v>4</v>
      </c>
      <c r="Z95" s="51"/>
      <c r="AA95" s="48"/>
    </row>
    <row r="96" spans="1:27">
      <c r="A96" s="39">
        <v>85</v>
      </c>
      <c r="B96" s="47" t="s">
        <v>5</v>
      </c>
      <c r="C96" s="48" t="s">
        <v>147</v>
      </c>
      <c r="D96" s="48" t="s">
        <v>61</v>
      </c>
      <c r="E96" s="48" t="s">
        <v>27</v>
      </c>
      <c r="F96" s="48"/>
      <c r="G96" s="48" t="s">
        <v>83</v>
      </c>
      <c r="H96" s="48" t="s">
        <v>117</v>
      </c>
      <c r="I96" s="48"/>
      <c r="J96" s="59" t="s">
        <v>95</v>
      </c>
      <c r="K96" s="60">
        <v>64</v>
      </c>
      <c r="L96" s="58" t="s">
        <v>305</v>
      </c>
      <c r="M96" s="49" t="s">
        <v>71</v>
      </c>
      <c r="N96" s="49" t="s">
        <v>176</v>
      </c>
      <c r="O96" s="50" t="s">
        <v>273</v>
      </c>
      <c r="P96" s="50" t="s">
        <v>306</v>
      </c>
      <c r="Q96" s="50" t="s">
        <v>71</v>
      </c>
      <c r="R96" s="50" t="s">
        <v>177</v>
      </c>
      <c r="S96" s="51" t="s">
        <v>4</v>
      </c>
      <c r="T96" s="51"/>
      <c r="U96" s="51" t="s">
        <v>4</v>
      </c>
      <c r="V96" s="51"/>
      <c r="W96" s="51" t="s">
        <v>4</v>
      </c>
      <c r="X96" s="51"/>
      <c r="Y96" s="51" t="s">
        <v>4</v>
      </c>
      <c r="Z96" s="51"/>
      <c r="AA96" s="48"/>
    </row>
    <row r="97" spans="1:27">
      <c r="A97" s="39">
        <v>86</v>
      </c>
      <c r="B97" s="47" t="s">
        <v>5</v>
      </c>
      <c r="C97" s="48" t="s">
        <v>148</v>
      </c>
      <c r="D97" s="48" t="s">
        <v>61</v>
      </c>
      <c r="E97" s="48" t="s">
        <v>27</v>
      </c>
      <c r="F97" s="48"/>
      <c r="G97" s="48" t="s">
        <v>83</v>
      </c>
      <c r="H97" s="48" t="s">
        <v>118</v>
      </c>
      <c r="I97" s="48"/>
      <c r="J97" s="59" t="s">
        <v>95</v>
      </c>
      <c r="K97" s="60">
        <v>69</v>
      </c>
      <c r="L97" s="58" t="s">
        <v>305</v>
      </c>
      <c r="M97" s="49" t="s">
        <v>71</v>
      </c>
      <c r="N97" s="49" t="s">
        <v>176</v>
      </c>
      <c r="O97" s="50" t="s">
        <v>273</v>
      </c>
      <c r="P97" s="50" t="s">
        <v>306</v>
      </c>
      <c r="Q97" s="50" t="s">
        <v>71</v>
      </c>
      <c r="R97" s="50" t="s">
        <v>177</v>
      </c>
      <c r="S97" s="51" t="s">
        <v>4</v>
      </c>
      <c r="T97" s="51"/>
      <c r="U97" s="51" t="s">
        <v>4</v>
      </c>
      <c r="V97" s="51"/>
      <c r="W97" s="51" t="s">
        <v>4</v>
      </c>
      <c r="X97" s="51"/>
      <c r="Y97" s="51" t="s">
        <v>4</v>
      </c>
      <c r="Z97" s="51"/>
      <c r="AA97" s="48"/>
    </row>
    <row r="98" spans="1:27">
      <c r="A98" s="39">
        <v>87</v>
      </c>
      <c r="B98" s="47" t="s">
        <v>5</v>
      </c>
      <c r="C98" s="48" t="s">
        <v>149</v>
      </c>
      <c r="D98" s="48" t="s">
        <v>61</v>
      </c>
      <c r="E98" s="48" t="s">
        <v>27</v>
      </c>
      <c r="F98" s="48"/>
      <c r="G98" s="48" t="s">
        <v>83</v>
      </c>
      <c r="H98" s="48" t="s">
        <v>119</v>
      </c>
      <c r="I98" s="48"/>
      <c r="J98" s="59" t="s">
        <v>95</v>
      </c>
      <c r="K98" s="60">
        <v>73</v>
      </c>
      <c r="L98" s="58" t="s">
        <v>305</v>
      </c>
      <c r="M98" s="49" t="s">
        <v>71</v>
      </c>
      <c r="N98" s="49" t="s">
        <v>176</v>
      </c>
      <c r="O98" s="50" t="s">
        <v>273</v>
      </c>
      <c r="P98" s="50" t="s">
        <v>306</v>
      </c>
      <c r="Q98" s="50" t="s">
        <v>71</v>
      </c>
      <c r="R98" s="50" t="s">
        <v>177</v>
      </c>
      <c r="S98" s="51" t="s">
        <v>4</v>
      </c>
      <c r="T98" s="51"/>
      <c r="U98" s="51" t="s">
        <v>4</v>
      </c>
      <c r="V98" s="51"/>
      <c r="W98" s="51" t="s">
        <v>4</v>
      </c>
      <c r="X98" s="51"/>
      <c r="Y98" s="51" t="s">
        <v>4</v>
      </c>
      <c r="Z98" s="51"/>
      <c r="AA98" s="48"/>
    </row>
    <row r="99" spans="1:27">
      <c r="A99" s="39">
        <v>88</v>
      </c>
      <c r="B99" s="47" t="s">
        <v>5</v>
      </c>
      <c r="C99" s="48" t="s">
        <v>150</v>
      </c>
      <c r="D99" s="48" t="s">
        <v>61</v>
      </c>
      <c r="E99" s="48" t="s">
        <v>27</v>
      </c>
      <c r="F99" s="48"/>
      <c r="G99" s="48" t="s">
        <v>83</v>
      </c>
      <c r="H99" s="48" t="s">
        <v>120</v>
      </c>
      <c r="I99" s="48"/>
      <c r="J99" s="59" t="s">
        <v>95</v>
      </c>
      <c r="K99" s="60">
        <v>77</v>
      </c>
      <c r="L99" s="58" t="s">
        <v>305</v>
      </c>
      <c r="M99" s="49" t="s">
        <v>71</v>
      </c>
      <c r="N99" s="49" t="s">
        <v>176</v>
      </c>
      <c r="O99" s="50" t="s">
        <v>273</v>
      </c>
      <c r="P99" s="50" t="s">
        <v>306</v>
      </c>
      <c r="Q99" s="50" t="s">
        <v>71</v>
      </c>
      <c r="R99" s="50" t="s">
        <v>177</v>
      </c>
      <c r="S99" s="51" t="s">
        <v>4</v>
      </c>
      <c r="T99" s="51"/>
      <c r="U99" s="51" t="s">
        <v>4</v>
      </c>
      <c r="V99" s="51"/>
      <c r="W99" s="51" t="s">
        <v>4</v>
      </c>
      <c r="X99" s="51"/>
      <c r="Y99" s="51" t="s">
        <v>4</v>
      </c>
      <c r="Z99" s="51"/>
      <c r="AA99" s="48"/>
    </row>
    <row r="100" spans="1:27">
      <c r="A100" s="39">
        <v>89</v>
      </c>
      <c r="B100" s="47" t="s">
        <v>5</v>
      </c>
      <c r="C100" s="48" t="s">
        <v>151</v>
      </c>
      <c r="D100" s="48" t="s">
        <v>61</v>
      </c>
      <c r="E100" s="48" t="s">
        <v>10</v>
      </c>
      <c r="F100" s="48"/>
      <c r="G100" s="48" t="s">
        <v>84</v>
      </c>
      <c r="H100" s="48" t="s">
        <v>121</v>
      </c>
      <c r="I100" s="48"/>
      <c r="J100" s="59" t="s">
        <v>95</v>
      </c>
      <c r="K100" s="60">
        <v>81</v>
      </c>
      <c r="L100" s="58" t="s">
        <v>305</v>
      </c>
      <c r="M100" s="49" t="s">
        <v>71</v>
      </c>
      <c r="N100" s="49" t="s">
        <v>176</v>
      </c>
      <c r="O100" s="50" t="s">
        <v>273</v>
      </c>
      <c r="P100" s="50" t="s">
        <v>306</v>
      </c>
      <c r="Q100" s="50" t="s">
        <v>71</v>
      </c>
      <c r="R100" s="50" t="s">
        <v>177</v>
      </c>
      <c r="S100" s="51" t="s">
        <v>4</v>
      </c>
      <c r="T100" s="51"/>
      <c r="U100" s="51" t="s">
        <v>4</v>
      </c>
      <c r="V100" s="51"/>
      <c r="W100" s="51" t="s">
        <v>4</v>
      </c>
      <c r="X100" s="51"/>
      <c r="Y100" s="51" t="s">
        <v>4</v>
      </c>
      <c r="Z100" s="51"/>
      <c r="AA100" s="48"/>
    </row>
    <row r="101" spans="1:27">
      <c r="A101" s="39">
        <v>90</v>
      </c>
      <c r="B101" s="47" t="s">
        <v>7</v>
      </c>
      <c r="C101" s="48" t="s">
        <v>158</v>
      </c>
      <c r="D101" s="48" t="s">
        <v>61</v>
      </c>
      <c r="E101" s="48" t="s">
        <v>27</v>
      </c>
      <c r="F101" s="48"/>
      <c r="G101" s="48" t="s">
        <v>83</v>
      </c>
      <c r="H101" s="48" t="s">
        <v>121</v>
      </c>
      <c r="I101" s="48"/>
      <c r="J101" s="59" t="s">
        <v>95</v>
      </c>
      <c r="K101" s="60">
        <v>82</v>
      </c>
      <c r="L101" s="58" t="s">
        <v>305</v>
      </c>
      <c r="M101" s="49" t="s">
        <v>71</v>
      </c>
      <c r="N101" s="49" t="s">
        <v>176</v>
      </c>
      <c r="O101" s="50" t="s">
        <v>273</v>
      </c>
      <c r="P101" s="50" t="s">
        <v>306</v>
      </c>
      <c r="Q101" s="50" t="s">
        <v>71</v>
      </c>
      <c r="R101" s="50" t="s">
        <v>177</v>
      </c>
      <c r="S101" s="51" t="s">
        <v>4</v>
      </c>
      <c r="T101" s="51"/>
      <c r="U101" s="51" t="s">
        <v>4</v>
      </c>
      <c r="V101" s="51"/>
      <c r="W101" s="51" t="s">
        <v>4</v>
      </c>
      <c r="X101" s="51"/>
      <c r="Y101" s="51" t="s">
        <v>4</v>
      </c>
      <c r="Z101" s="51"/>
      <c r="AA101" s="48"/>
    </row>
    <row r="102" spans="1:27">
      <c r="A102" s="39"/>
      <c r="B102" s="77" t="s">
        <v>5</v>
      </c>
      <c r="C102" s="78" t="s">
        <v>152</v>
      </c>
      <c r="D102" s="78" t="s">
        <v>61</v>
      </c>
      <c r="E102" s="78" t="s">
        <v>27</v>
      </c>
      <c r="F102" s="78"/>
      <c r="G102" s="78"/>
      <c r="H102" s="78" t="s">
        <v>122</v>
      </c>
      <c r="I102" s="78"/>
      <c r="J102" s="59" t="s">
        <v>95</v>
      </c>
      <c r="K102" s="60">
        <v>84</v>
      </c>
      <c r="L102" s="58" t="s">
        <v>305</v>
      </c>
      <c r="M102" s="49" t="s">
        <v>71</v>
      </c>
      <c r="N102" s="49" t="s">
        <v>176</v>
      </c>
      <c r="O102" s="50" t="s">
        <v>273</v>
      </c>
      <c r="P102" s="50" t="s">
        <v>306</v>
      </c>
      <c r="Q102" s="50" t="s">
        <v>71</v>
      </c>
      <c r="R102" s="50" t="s">
        <v>177</v>
      </c>
      <c r="S102" s="51" t="s">
        <v>4</v>
      </c>
      <c r="T102" s="51"/>
      <c r="U102" s="51" t="s">
        <v>4</v>
      </c>
      <c r="V102" s="51"/>
      <c r="W102" s="51" t="s">
        <v>4</v>
      </c>
      <c r="X102" s="51"/>
      <c r="Y102" s="51" t="s">
        <v>4</v>
      </c>
      <c r="Z102" s="51"/>
      <c r="AA102" s="74" t="s">
        <v>315</v>
      </c>
    </row>
    <row r="103" spans="1:27">
      <c r="A103" s="39">
        <v>91</v>
      </c>
      <c r="B103" s="47" t="s">
        <v>6</v>
      </c>
      <c r="C103" s="48" t="s">
        <v>166</v>
      </c>
      <c r="D103" s="48" t="s">
        <v>61</v>
      </c>
      <c r="E103" s="48" t="s">
        <v>9</v>
      </c>
      <c r="F103" s="48"/>
      <c r="G103" s="48" t="s">
        <v>85</v>
      </c>
      <c r="H103" s="48" t="s">
        <v>123</v>
      </c>
      <c r="I103" s="48"/>
      <c r="J103" s="59" t="s">
        <v>95</v>
      </c>
      <c r="K103" s="60">
        <v>89</v>
      </c>
      <c r="L103" s="58" t="s">
        <v>305</v>
      </c>
      <c r="M103" s="49" t="s">
        <v>71</v>
      </c>
      <c r="N103" s="49" t="s">
        <v>176</v>
      </c>
      <c r="O103" s="50" t="s">
        <v>273</v>
      </c>
      <c r="P103" s="50" t="s">
        <v>306</v>
      </c>
      <c r="Q103" s="50" t="s">
        <v>71</v>
      </c>
      <c r="R103" s="50" t="s">
        <v>177</v>
      </c>
      <c r="S103" s="51" t="s">
        <v>4</v>
      </c>
      <c r="T103" s="51"/>
      <c r="U103" s="51" t="s">
        <v>4</v>
      </c>
      <c r="V103" s="51"/>
      <c r="W103" s="51" t="s">
        <v>4</v>
      </c>
      <c r="X103" s="51"/>
      <c r="Y103" s="51" t="s">
        <v>4</v>
      </c>
      <c r="Z103" s="51"/>
      <c r="AA103" s="48"/>
    </row>
    <row r="104" spans="1:27">
      <c r="A104" s="39">
        <v>92</v>
      </c>
      <c r="B104" s="47" t="s">
        <v>6</v>
      </c>
      <c r="C104" s="48" t="s">
        <v>167</v>
      </c>
      <c r="D104" s="48" t="s">
        <v>61</v>
      </c>
      <c r="E104" s="48" t="s">
        <v>27</v>
      </c>
      <c r="F104" s="48"/>
      <c r="G104" s="48" t="s">
        <v>83</v>
      </c>
      <c r="H104" s="48" t="s">
        <v>123</v>
      </c>
      <c r="I104" s="48"/>
      <c r="J104" s="59" t="s">
        <v>95</v>
      </c>
      <c r="K104" s="60">
        <v>98</v>
      </c>
      <c r="L104" s="58" t="s">
        <v>305</v>
      </c>
      <c r="M104" s="49" t="s">
        <v>71</v>
      </c>
      <c r="N104" s="49" t="s">
        <v>176</v>
      </c>
      <c r="O104" s="50" t="s">
        <v>273</v>
      </c>
      <c r="P104" s="50" t="s">
        <v>306</v>
      </c>
      <c r="Q104" s="50" t="s">
        <v>71</v>
      </c>
      <c r="R104" s="50" t="s">
        <v>177</v>
      </c>
      <c r="S104" s="51" t="s">
        <v>4</v>
      </c>
      <c r="T104" s="51"/>
      <c r="U104" s="51" t="s">
        <v>4</v>
      </c>
      <c r="V104" s="51"/>
      <c r="W104" s="51" t="s">
        <v>4</v>
      </c>
      <c r="X104" s="51"/>
      <c r="Y104" s="51" t="s">
        <v>4</v>
      </c>
      <c r="Z104" s="51"/>
      <c r="AA104" s="48"/>
    </row>
    <row r="105" spans="1:27">
      <c r="A105" s="39">
        <v>93</v>
      </c>
      <c r="B105" s="47" t="s">
        <v>5</v>
      </c>
      <c r="C105" s="48" t="s">
        <v>153</v>
      </c>
      <c r="D105" s="48" t="s">
        <v>61</v>
      </c>
      <c r="E105" s="48" t="s">
        <v>27</v>
      </c>
      <c r="F105" s="48"/>
      <c r="G105" s="48" t="s">
        <v>83</v>
      </c>
      <c r="H105" s="48" t="s">
        <v>124</v>
      </c>
      <c r="I105" s="48"/>
      <c r="J105" s="59" t="s">
        <v>95</v>
      </c>
      <c r="K105" s="60">
        <v>67</v>
      </c>
      <c r="L105" s="58" t="s">
        <v>305</v>
      </c>
      <c r="M105" s="49" t="s">
        <v>71</v>
      </c>
      <c r="N105" s="49" t="s">
        <v>176</v>
      </c>
      <c r="O105" s="50" t="s">
        <v>273</v>
      </c>
      <c r="P105" s="50" t="s">
        <v>306</v>
      </c>
      <c r="Q105" s="50" t="s">
        <v>71</v>
      </c>
      <c r="R105" s="50" t="s">
        <v>177</v>
      </c>
      <c r="S105" s="51" t="s">
        <v>4</v>
      </c>
      <c r="T105" s="51"/>
      <c r="U105" s="51" t="s">
        <v>4</v>
      </c>
      <c r="V105" s="51"/>
      <c r="W105" s="51" t="s">
        <v>4</v>
      </c>
      <c r="X105" s="51"/>
      <c r="Y105" s="51" t="s">
        <v>4</v>
      </c>
      <c r="Z105" s="51"/>
      <c r="AA105" s="48"/>
    </row>
    <row r="106" spans="1:27">
      <c r="A106" s="39">
        <v>94</v>
      </c>
      <c r="B106" s="47" t="s">
        <v>5</v>
      </c>
      <c r="C106" s="48" t="s">
        <v>309</v>
      </c>
      <c r="D106" s="48" t="s">
        <v>61</v>
      </c>
      <c r="E106" s="48" t="s">
        <v>27</v>
      </c>
      <c r="F106" s="48"/>
      <c r="G106" s="48" t="s">
        <v>83</v>
      </c>
      <c r="H106" s="48" t="s">
        <v>125</v>
      </c>
      <c r="I106" s="48"/>
      <c r="J106" s="59" t="s">
        <v>95</v>
      </c>
      <c r="K106" s="60">
        <v>66</v>
      </c>
      <c r="L106" s="58" t="s">
        <v>305</v>
      </c>
      <c r="M106" s="49" t="s">
        <v>71</v>
      </c>
      <c r="N106" s="49" t="s">
        <v>176</v>
      </c>
      <c r="O106" s="50" t="s">
        <v>273</v>
      </c>
      <c r="P106" s="50" t="s">
        <v>306</v>
      </c>
      <c r="Q106" s="50" t="s">
        <v>71</v>
      </c>
      <c r="R106" s="50" t="s">
        <v>177</v>
      </c>
      <c r="S106" s="51" t="s">
        <v>4</v>
      </c>
      <c r="T106" s="51"/>
      <c r="U106" s="51" t="s">
        <v>4</v>
      </c>
      <c r="V106" s="51"/>
      <c r="W106" s="51" t="s">
        <v>4</v>
      </c>
      <c r="X106" s="51"/>
      <c r="Y106" s="51" t="s">
        <v>4</v>
      </c>
      <c r="Z106" s="51"/>
      <c r="AA106" s="48"/>
    </row>
    <row r="107" spans="1:27">
      <c r="A107" s="39">
        <v>95</v>
      </c>
      <c r="B107" s="47" t="s">
        <v>5</v>
      </c>
      <c r="C107" s="48" t="s">
        <v>154</v>
      </c>
      <c r="D107" s="48" t="s">
        <v>61</v>
      </c>
      <c r="E107" s="48" t="s">
        <v>27</v>
      </c>
      <c r="F107" s="48"/>
      <c r="G107" s="48" t="s">
        <v>83</v>
      </c>
      <c r="H107" s="48" t="s">
        <v>126</v>
      </c>
      <c r="J107" s="59" t="s">
        <v>95</v>
      </c>
      <c r="K107" s="60">
        <v>74</v>
      </c>
      <c r="L107" s="58" t="s">
        <v>305</v>
      </c>
      <c r="M107" s="49" t="s">
        <v>71</v>
      </c>
      <c r="N107" s="49" t="s">
        <v>176</v>
      </c>
      <c r="O107" s="50" t="s">
        <v>273</v>
      </c>
      <c r="P107" s="50" t="s">
        <v>306</v>
      </c>
      <c r="Q107" s="50" t="s">
        <v>71</v>
      </c>
      <c r="R107" s="50" t="s">
        <v>177</v>
      </c>
      <c r="S107" s="51" t="s">
        <v>4</v>
      </c>
      <c r="T107" s="51"/>
      <c r="U107" s="51" t="s">
        <v>4</v>
      </c>
      <c r="V107" s="51"/>
      <c r="W107" s="51" t="s">
        <v>4</v>
      </c>
      <c r="X107" s="51"/>
      <c r="Y107" s="51" t="s">
        <v>4</v>
      </c>
      <c r="Z107" s="51"/>
    </row>
    <row r="108" spans="1:27">
      <c r="A108" s="39">
        <v>96</v>
      </c>
      <c r="B108" s="47" t="s">
        <v>5</v>
      </c>
      <c r="C108" s="48" t="s">
        <v>155</v>
      </c>
      <c r="D108" s="48" t="s">
        <v>61</v>
      </c>
      <c r="E108" s="48" t="s">
        <v>27</v>
      </c>
      <c r="F108" s="48"/>
      <c r="G108" s="48" t="s">
        <v>83</v>
      </c>
      <c r="H108" s="48" t="s">
        <v>127</v>
      </c>
      <c r="J108" s="59" t="s">
        <v>95</v>
      </c>
      <c r="K108" s="60">
        <v>67</v>
      </c>
      <c r="L108" s="58" t="s">
        <v>305</v>
      </c>
      <c r="M108" s="49" t="s">
        <v>71</v>
      </c>
      <c r="N108" s="49" t="s">
        <v>176</v>
      </c>
      <c r="O108" s="50" t="s">
        <v>273</v>
      </c>
      <c r="P108" s="50" t="s">
        <v>306</v>
      </c>
      <c r="Q108" s="50" t="s">
        <v>71</v>
      </c>
      <c r="R108" s="50" t="s">
        <v>177</v>
      </c>
      <c r="S108" s="51" t="s">
        <v>4</v>
      </c>
      <c r="T108" s="51"/>
      <c r="U108" s="51" t="s">
        <v>4</v>
      </c>
      <c r="V108" s="51"/>
      <c r="W108" s="51" t="s">
        <v>4</v>
      </c>
      <c r="X108" s="51"/>
      <c r="Y108" s="51" t="s">
        <v>4</v>
      </c>
      <c r="Z108" s="51"/>
    </row>
    <row r="109" spans="1:27">
      <c r="A109" s="39">
        <v>97</v>
      </c>
      <c r="B109" s="53" t="s">
        <v>7</v>
      </c>
      <c r="C109" s="54" t="s">
        <v>159</v>
      </c>
      <c r="D109" s="54" t="s">
        <v>61</v>
      </c>
      <c r="E109" s="54" t="s">
        <v>27</v>
      </c>
      <c r="F109" s="54"/>
      <c r="G109" s="54" t="s">
        <v>83</v>
      </c>
      <c r="H109" s="54" t="s">
        <v>128</v>
      </c>
      <c r="I109" s="62"/>
      <c r="J109" s="63" t="s">
        <v>95</v>
      </c>
      <c r="K109" s="64">
        <v>60</v>
      </c>
      <c r="L109" s="65" t="s">
        <v>305</v>
      </c>
      <c r="M109" s="66" t="s">
        <v>71</v>
      </c>
      <c r="N109" s="66" t="s">
        <v>176</v>
      </c>
      <c r="O109" s="67" t="s">
        <v>273</v>
      </c>
      <c r="P109" s="67" t="s">
        <v>306</v>
      </c>
      <c r="Q109" s="67" t="s">
        <v>71</v>
      </c>
      <c r="R109" s="67" t="s">
        <v>177</v>
      </c>
      <c r="S109" s="68" t="s">
        <v>4</v>
      </c>
      <c r="T109" s="68"/>
      <c r="U109" s="68" t="s">
        <v>4</v>
      </c>
      <c r="V109" s="68"/>
      <c r="W109" s="68" t="s">
        <v>4</v>
      </c>
      <c r="X109" s="68"/>
      <c r="Y109" s="68" t="s">
        <v>4</v>
      </c>
      <c r="Z109" s="68"/>
    </row>
  </sheetData>
  <mergeCells count="12">
    <mergeCell ref="A7:A9"/>
    <mergeCell ref="B7:B9"/>
    <mergeCell ref="C7:C9"/>
    <mergeCell ref="E7:E9"/>
    <mergeCell ref="D7:D9"/>
    <mergeCell ref="F7:F9"/>
    <mergeCell ref="O8:R8"/>
    <mergeCell ref="S7:Z7"/>
    <mergeCell ref="S8:V8"/>
    <mergeCell ref="W8:Z8"/>
    <mergeCell ref="J8:N8"/>
    <mergeCell ref="J7:R7"/>
  </mergeCells>
  <phoneticPr fontId="6" type="noConversion"/>
  <pageMargins left="0.7" right="0.7" top="0.75" bottom="0.75" header="0.3" footer="0.3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2</xdr:col>
                    <xdr:colOff>1809750</xdr:colOff>
                    <xdr:row>1</xdr:row>
                    <xdr:rowOff>19050</xdr:rowOff>
                  </from>
                  <to>
                    <xdr:col>3</xdr:col>
                    <xdr:colOff>95250</xdr:colOff>
                    <xdr:row>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3</xdr:col>
                    <xdr:colOff>904875</xdr:colOff>
                    <xdr:row>1</xdr:row>
                    <xdr:rowOff>19050</xdr:rowOff>
                  </from>
                  <to>
                    <xdr:col>4</xdr:col>
                    <xdr:colOff>95250</xdr:colOff>
                    <xdr:row>1</xdr:row>
                    <xdr:rowOff>257175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list!$B$2:$B$46</xm:f>
          </x14:formula1>
          <xm:sqref>E52 E10:E48</xm:sqref>
        </x14:dataValidation>
        <x14:dataValidation type="list" allowBlank="1" showInputMessage="1" showErrorMessage="1" xr:uid="{00000000-0002-0000-0100-000001000000}">
          <x14:formula1>
            <xm:f>list!$E$2:$E$10</xm:f>
          </x14:formula1>
          <xm:sqref>F52 F10:F48</xm:sqref>
        </x14:dataValidation>
        <x14:dataValidation type="list" allowBlank="1" showInputMessage="1" showErrorMessage="1" xr:uid="{00000000-0002-0000-0100-000003000000}">
          <x14:formula1>
            <xm:f>list!$D$2:$D$8</xm:f>
          </x14:formula1>
          <xm:sqref>G10:G48</xm:sqref>
        </x14:dataValidation>
        <x14:dataValidation type="list" allowBlank="1" showInputMessage="1" showErrorMessage="1" xr:uid="{00000000-0002-0000-0100-000002000000}">
          <x14:formula1>
            <xm:f>list!$H$2:$H$16</xm:f>
          </x14:formula1>
          <xm:sqref>Q10:Q109</xm:sqref>
        </x14:dataValidation>
        <x14:dataValidation type="list" allowBlank="1" showInputMessage="1" showErrorMessage="1" xr:uid="{00000000-0002-0000-0100-000004000000}">
          <x14:formula1>
            <xm:f>list!$F$2:$F$9</xm:f>
          </x14:formula1>
          <xm:sqref>S10:S109 J10:J109</xm:sqref>
        </x14:dataValidation>
        <x14:dataValidation type="list" allowBlank="1" showInputMessage="1" showErrorMessage="1" xr:uid="{00000000-0002-0000-0100-000007000000}">
          <x14:formula1>
            <xm:f>list!$C$2:$C$4</xm:f>
          </x14:formula1>
          <xm:sqref>D10:D69</xm:sqref>
        </x14:dataValidation>
        <x14:dataValidation type="list" allowBlank="1" showInputMessage="1" showErrorMessage="1" xr:uid="{00000000-0002-0000-0100-000006000000}">
          <x14:formula1>
            <xm:f>list!$A$2:$A$6</xm:f>
          </x14:formula1>
          <xm:sqref>B10:B68</xm:sqref>
        </x14:dataValidation>
        <x14:dataValidation type="list" allowBlank="1" showInputMessage="1" showErrorMessage="1" xr:uid="{1F67A836-883A-4531-B9C0-BF61D239BE0C}">
          <x14:formula1>
            <xm:f>list!$H$2:$H$23</xm:f>
          </x14:formula1>
          <xm:sqref>U10:U109 Y10:Y109 M10:M109</xm:sqref>
        </x14:dataValidation>
        <x14:dataValidation type="list" allowBlank="1" showInputMessage="1" showErrorMessage="1" xr:uid="{05EBCBCB-84AE-49FF-872E-03AB0CB25C0B}">
          <x14:formula1>
            <xm:f>list!$G$2:$G$17</xm:f>
          </x14:formula1>
          <xm:sqref>W10:W109 O10:O109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G2" zoomScale="110" zoomScaleNormal="110" workbookViewId="0">
      <selection activeCell="H1" sqref="A1:XFD1048576"/>
    </sheetView>
  </sheetViews>
  <sheetFormatPr defaultColWidth="13.75" defaultRowHeight="24"/>
  <cols>
    <col min="1" max="1" width="10.125" customWidth="1"/>
    <col min="2" max="2" width="31" customWidth="1"/>
    <col min="3" max="3" width="17" customWidth="1"/>
    <col min="4" max="4" width="14.625" customWidth="1"/>
    <col min="5" max="5" width="15.5" customWidth="1"/>
    <col min="6" max="6" width="63.375" customWidth="1"/>
    <col min="7" max="7" width="63.625" bestFit="1" customWidth="1"/>
    <col min="8" max="8" width="49.25" bestFit="1" customWidth="1"/>
    <col min="9" max="26" width="13.125" customWidth="1"/>
  </cols>
  <sheetData>
    <row r="1" spans="1:26" ht="18.75" customHeight="1">
      <c r="A1" s="55" t="s">
        <v>2</v>
      </c>
      <c r="B1" s="55" t="s">
        <v>3</v>
      </c>
      <c r="C1" s="55" t="s">
        <v>59</v>
      </c>
      <c r="D1" s="55" t="s">
        <v>79</v>
      </c>
      <c r="E1" s="55" t="s">
        <v>51</v>
      </c>
      <c r="F1" s="55" t="s">
        <v>64</v>
      </c>
      <c r="G1" s="55" t="s">
        <v>278</v>
      </c>
      <c r="H1" s="55" t="s">
        <v>76</v>
      </c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ht="18.75" customHeight="1">
      <c r="A2" s="56" t="s">
        <v>4</v>
      </c>
      <c r="B2" s="56" t="s">
        <v>4</v>
      </c>
      <c r="C2" s="56" t="s">
        <v>4</v>
      </c>
      <c r="D2" s="56" t="s">
        <v>4</v>
      </c>
      <c r="E2" s="56" t="s">
        <v>4</v>
      </c>
      <c r="F2" s="56" t="s">
        <v>4</v>
      </c>
      <c r="G2" s="56" t="s">
        <v>4</v>
      </c>
      <c r="H2" s="56" t="s">
        <v>4</v>
      </c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18.75" customHeight="1">
      <c r="A3" s="56" t="s">
        <v>5</v>
      </c>
      <c r="B3" s="56" t="s">
        <v>9</v>
      </c>
      <c r="C3" s="56" t="s">
        <v>60</v>
      </c>
      <c r="D3" s="56" t="s">
        <v>82</v>
      </c>
      <c r="E3" s="56" t="s">
        <v>52</v>
      </c>
      <c r="F3" s="56" t="s">
        <v>279</v>
      </c>
      <c r="G3" s="56" t="s">
        <v>272</v>
      </c>
      <c r="H3" s="56" t="s">
        <v>280</v>
      </c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18.75" customHeight="1">
      <c r="A4" s="56" t="s">
        <v>6</v>
      </c>
      <c r="B4" s="56" t="s">
        <v>10</v>
      </c>
      <c r="C4" s="56" t="s">
        <v>61</v>
      </c>
      <c r="D4" s="56" t="s">
        <v>83</v>
      </c>
      <c r="E4" s="56" t="s">
        <v>53</v>
      </c>
      <c r="F4" s="56" t="s">
        <v>281</v>
      </c>
      <c r="G4" s="56" t="s">
        <v>273</v>
      </c>
      <c r="H4" s="56" t="s">
        <v>282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ht="18.75" customHeight="1">
      <c r="A5" s="56" t="s">
        <v>7</v>
      </c>
      <c r="B5" s="56" t="s">
        <v>11</v>
      </c>
      <c r="C5" s="56"/>
      <c r="D5" s="56" t="s">
        <v>84</v>
      </c>
      <c r="E5" s="56" t="s">
        <v>54</v>
      </c>
      <c r="F5" s="56" t="s">
        <v>283</v>
      </c>
      <c r="G5" s="56" t="s">
        <v>274</v>
      </c>
      <c r="H5" s="57" t="s">
        <v>284</v>
      </c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18.75" customHeight="1">
      <c r="A6" s="56" t="s">
        <v>8</v>
      </c>
      <c r="B6" s="56" t="s">
        <v>12</v>
      </c>
      <c r="C6" s="56"/>
      <c r="D6" s="56" t="s">
        <v>85</v>
      </c>
      <c r="E6" s="56" t="s">
        <v>55</v>
      </c>
      <c r="F6" s="56" t="s">
        <v>285</v>
      </c>
      <c r="G6" s="56" t="s">
        <v>275</v>
      </c>
      <c r="H6" s="57" t="s">
        <v>286</v>
      </c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8.75" customHeight="1">
      <c r="A7" s="56"/>
      <c r="B7" s="56" t="s">
        <v>13</v>
      </c>
      <c r="C7" s="56"/>
      <c r="D7" s="56" t="s">
        <v>86</v>
      </c>
      <c r="E7" s="56" t="s">
        <v>56</v>
      </c>
      <c r="F7" s="56" t="s">
        <v>287</v>
      </c>
      <c r="G7" s="56" t="s">
        <v>279</v>
      </c>
      <c r="H7" s="56" t="s">
        <v>288</v>
      </c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18.75" customHeight="1">
      <c r="A8" s="56"/>
      <c r="B8" s="56" t="s">
        <v>14</v>
      </c>
      <c r="C8" s="56"/>
      <c r="D8" s="56" t="s">
        <v>87</v>
      </c>
      <c r="E8" s="56" t="s">
        <v>57</v>
      </c>
      <c r="F8" s="56" t="s">
        <v>95</v>
      </c>
      <c r="G8" s="56" t="s">
        <v>289</v>
      </c>
      <c r="H8" s="56" t="s">
        <v>290</v>
      </c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8.75" customHeight="1">
      <c r="A9" s="56"/>
      <c r="B9" s="56" t="s">
        <v>15</v>
      </c>
      <c r="C9" s="56"/>
      <c r="D9" s="56"/>
      <c r="E9" s="56" t="s">
        <v>58</v>
      </c>
      <c r="F9" s="56" t="s">
        <v>291</v>
      </c>
      <c r="G9" s="56" t="s">
        <v>283</v>
      </c>
      <c r="H9" s="56" t="s">
        <v>292</v>
      </c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18.75" customHeight="1">
      <c r="A10" s="56"/>
      <c r="B10" s="56" t="s">
        <v>16</v>
      </c>
      <c r="C10" s="56"/>
      <c r="D10" s="56"/>
      <c r="E10" s="56"/>
      <c r="F10" s="56"/>
      <c r="G10" s="56" t="s">
        <v>293</v>
      </c>
      <c r="H10" s="56" t="s">
        <v>70</v>
      </c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18.75" customHeight="1">
      <c r="A11" s="56"/>
      <c r="B11" s="56" t="s">
        <v>17</v>
      </c>
      <c r="C11" s="56"/>
      <c r="D11" s="56"/>
      <c r="E11" s="56"/>
      <c r="F11" s="56"/>
      <c r="G11" s="56" t="s">
        <v>276</v>
      </c>
      <c r="H11" s="56" t="s">
        <v>294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8.75" customHeight="1">
      <c r="A12" s="56"/>
      <c r="B12" s="56" t="s">
        <v>18</v>
      </c>
      <c r="C12" s="56"/>
      <c r="D12" s="56"/>
      <c r="E12" s="56"/>
      <c r="F12" s="56"/>
      <c r="G12" s="56" t="s">
        <v>95</v>
      </c>
      <c r="H12" s="56" t="s">
        <v>72</v>
      </c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18.75" customHeight="1">
      <c r="A13" s="56"/>
      <c r="B13" s="56" t="s">
        <v>19</v>
      </c>
      <c r="C13" s="56"/>
      <c r="D13" s="56"/>
      <c r="E13" s="56"/>
      <c r="F13" s="56"/>
      <c r="G13" s="56" t="s">
        <v>295</v>
      </c>
      <c r="H13" s="56" t="s">
        <v>288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18.75" customHeight="1">
      <c r="A14" s="56"/>
      <c r="B14" s="56" t="s">
        <v>20</v>
      </c>
      <c r="C14" s="56"/>
      <c r="D14" s="56"/>
      <c r="E14" s="56"/>
      <c r="F14" s="56"/>
      <c r="G14" s="56" t="s">
        <v>296</v>
      </c>
      <c r="H14" s="56" t="s">
        <v>297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18.75" customHeight="1">
      <c r="A15" s="56"/>
      <c r="B15" s="56" t="s">
        <v>21</v>
      </c>
      <c r="C15" s="56"/>
      <c r="D15" s="56"/>
      <c r="E15" s="56"/>
      <c r="F15" s="56"/>
      <c r="G15" s="56" t="s">
        <v>298</v>
      </c>
      <c r="H15" s="56" t="s">
        <v>299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18.75" customHeight="1">
      <c r="A16" s="56"/>
      <c r="B16" s="56" t="s">
        <v>22</v>
      </c>
      <c r="C16" s="56"/>
      <c r="D16" s="56"/>
      <c r="E16" s="56"/>
      <c r="F16" s="56"/>
      <c r="G16" s="56" t="s">
        <v>65</v>
      </c>
      <c r="H16" s="56" t="s">
        <v>300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ht="18.75" customHeight="1">
      <c r="A17" s="56"/>
      <c r="B17" s="56" t="s">
        <v>23</v>
      </c>
      <c r="C17" s="56"/>
      <c r="D17" s="56"/>
      <c r="E17" s="56"/>
      <c r="F17" s="56"/>
      <c r="G17" s="56" t="s">
        <v>301</v>
      </c>
      <c r="H17" s="56" t="s">
        <v>302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ht="18.75" customHeight="1">
      <c r="A18" s="56"/>
      <c r="B18" s="56" t="s">
        <v>24</v>
      </c>
      <c r="C18" s="56"/>
      <c r="D18" s="56"/>
      <c r="E18" s="56"/>
      <c r="F18" s="56"/>
      <c r="H18" s="56" t="s">
        <v>303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ht="18.75" customHeight="1">
      <c r="A19" s="56"/>
      <c r="B19" s="56" t="s">
        <v>25</v>
      </c>
      <c r="C19" s="56"/>
      <c r="D19" s="56"/>
      <c r="E19" s="56"/>
      <c r="F19" s="56"/>
      <c r="H19" s="56" t="s">
        <v>282</v>
      </c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ht="18.75" customHeight="1">
      <c r="A20" s="56"/>
      <c r="B20" s="56" t="s">
        <v>26</v>
      </c>
      <c r="C20" s="56"/>
      <c r="D20" s="56"/>
      <c r="E20" s="56"/>
      <c r="F20" s="56"/>
      <c r="H20" s="56" t="s">
        <v>73</v>
      </c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ht="18.75" customHeight="1">
      <c r="A21" s="56"/>
      <c r="B21" s="56" t="s">
        <v>44</v>
      </c>
      <c r="C21" s="56"/>
      <c r="D21" s="56"/>
      <c r="E21" s="56"/>
      <c r="F21" s="56"/>
      <c r="H21" s="56" t="s">
        <v>304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ht="18.75" customHeight="1">
      <c r="A22" s="56"/>
      <c r="B22" s="56" t="s">
        <v>277</v>
      </c>
      <c r="C22" s="56"/>
      <c r="D22" s="56"/>
      <c r="E22" s="56"/>
      <c r="F22" s="56"/>
      <c r="G22" s="56"/>
      <c r="H22" s="56" t="s">
        <v>74</v>
      </c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ht="18.75" customHeight="1">
      <c r="A23" s="56"/>
      <c r="B23" s="56" t="s">
        <v>27</v>
      </c>
      <c r="C23" s="56"/>
      <c r="D23" s="56"/>
      <c r="E23" s="56"/>
      <c r="F23" s="56"/>
      <c r="G23" s="56"/>
      <c r="H23" s="56" t="s">
        <v>75</v>
      </c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 ht="18.75" customHeight="1">
      <c r="A24" s="56"/>
      <c r="B24" s="56" t="s">
        <v>28</v>
      </c>
      <c r="C24" s="56"/>
      <c r="D24" s="56"/>
      <c r="E24" s="56"/>
      <c r="F24" s="56"/>
      <c r="G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ht="18.75" customHeight="1">
      <c r="A25" s="56"/>
      <c r="B25" s="56" t="s">
        <v>29</v>
      </c>
      <c r="C25" s="56"/>
      <c r="D25" s="56"/>
      <c r="E25" s="56"/>
      <c r="F25" s="56"/>
      <c r="G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ht="18.75" customHeight="1">
      <c r="A26" s="56"/>
      <c r="B26" s="56" t="s">
        <v>30</v>
      </c>
      <c r="C26" s="56"/>
      <c r="D26" s="56"/>
      <c r="E26" s="56"/>
      <c r="F26" s="56"/>
      <c r="G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ht="18.75" customHeight="1">
      <c r="A27" s="56"/>
      <c r="B27" s="56" t="s">
        <v>31</v>
      </c>
      <c r="C27" s="56"/>
      <c r="D27" s="56"/>
      <c r="E27" s="56"/>
      <c r="F27" s="56"/>
      <c r="G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ht="18.75" customHeight="1">
      <c r="A28" s="56"/>
      <c r="B28" s="56" t="s">
        <v>32</v>
      </c>
      <c r="C28" s="56"/>
      <c r="D28" s="56"/>
      <c r="E28" s="56"/>
      <c r="F28" s="56"/>
      <c r="G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ht="18.75" customHeight="1">
      <c r="A29" s="56"/>
      <c r="B29" s="56" t="s">
        <v>33</v>
      </c>
      <c r="C29" s="56"/>
      <c r="D29" s="56"/>
      <c r="E29" s="56"/>
      <c r="F29" s="56"/>
      <c r="G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ht="18.75" customHeight="1">
      <c r="A30" s="56"/>
      <c r="B30" s="56" t="s">
        <v>34</v>
      </c>
      <c r="C30" s="56"/>
      <c r="D30" s="56"/>
      <c r="E30" s="56"/>
      <c r="F30" s="56"/>
      <c r="G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ht="18.75" customHeight="1">
      <c r="A31" s="56"/>
      <c r="B31" s="56" t="s">
        <v>35</v>
      </c>
      <c r="C31" s="56"/>
      <c r="D31" s="56"/>
      <c r="E31" s="56"/>
      <c r="F31" s="56"/>
      <c r="G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ht="18.75" customHeight="1">
      <c r="A32" s="56"/>
      <c r="B32" s="56" t="s">
        <v>36</v>
      </c>
      <c r="C32" s="56"/>
      <c r="D32" s="56"/>
      <c r="E32" s="56"/>
      <c r="F32" s="56"/>
      <c r="G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 ht="18.75" customHeight="1">
      <c r="A33" s="56"/>
      <c r="B33" s="56" t="s">
        <v>37</v>
      </c>
      <c r="C33" s="56"/>
      <c r="D33" s="56"/>
      <c r="E33" s="56"/>
      <c r="F33" s="56"/>
      <c r="G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18.75" customHeight="1">
      <c r="A34" s="56"/>
      <c r="B34" s="56" t="s">
        <v>38</v>
      </c>
      <c r="C34" s="56"/>
      <c r="D34" s="56"/>
      <c r="E34" s="56"/>
      <c r="F34" s="56"/>
      <c r="G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18.75" customHeight="1">
      <c r="A35" s="56"/>
      <c r="B35" s="56" t="s">
        <v>48</v>
      </c>
      <c r="C35" s="56"/>
      <c r="D35" s="56"/>
      <c r="E35" s="56"/>
      <c r="F35" s="56"/>
      <c r="G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ht="18.75" customHeight="1">
      <c r="A36" s="56"/>
      <c r="B36" s="56" t="s">
        <v>49</v>
      </c>
      <c r="C36" s="56"/>
      <c r="D36" s="56"/>
      <c r="E36" s="56"/>
      <c r="F36" s="56"/>
      <c r="G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ht="18.75" customHeight="1">
      <c r="A37" s="56"/>
      <c r="B37" s="56" t="s">
        <v>43</v>
      </c>
      <c r="C37" s="56"/>
      <c r="D37" s="56"/>
      <c r="E37" s="56"/>
      <c r="F37" s="56"/>
      <c r="G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18.75" customHeight="1">
      <c r="A38" s="56"/>
      <c r="B38" s="56" t="s">
        <v>50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18.75" customHeight="1">
      <c r="A39" s="56"/>
      <c r="B39" s="56" t="s">
        <v>46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pans="1:26" ht="18.75" customHeight="1">
      <c r="A40" s="56"/>
      <c r="B40" s="56" t="s">
        <v>47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pans="1:26" ht="18.75" customHeight="1">
      <c r="A41" s="56"/>
      <c r="B41" s="56" t="s">
        <v>39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spans="1:26" ht="18.75" customHeight="1">
      <c r="A42" s="56"/>
      <c r="B42" s="56" t="s">
        <v>40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ht="18.75" customHeight="1">
      <c r="A43" s="56"/>
      <c r="B43" s="56" t="s">
        <v>41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6" ht="18.75" customHeight="1">
      <c r="A44" s="56"/>
      <c r="B44" s="56" t="s">
        <v>42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ht="18.75" customHeight="1">
      <c r="A45" s="56"/>
      <c r="B45" s="56" t="s">
        <v>45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ht="18.75" customHeight="1">
      <c r="A46" s="56"/>
      <c r="B46" s="56" t="s">
        <v>8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ht="18.7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ht="18.7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18.7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spans="1:26" ht="18.7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26" ht="18.7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18.7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26" ht="18.7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26" ht="18.7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spans="1:26" ht="18.7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ht="18.7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spans="1:26" ht="18.7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spans="1:26" ht="18.7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spans="1:26" ht="18.7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spans="1:26" ht="18.7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spans="1:26" ht="18.7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spans="1:26" ht="18.7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spans="1:26" ht="18.7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spans="1:26" ht="18.7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1:26" ht="18.7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8.7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1:26" ht="18.7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18.7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8.7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8.7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8.7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18.7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18.7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18.7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ht="18.7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ht="18.7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ht="18.7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ht="18.7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18.7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ht="18.7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ht="18.7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ht="18.7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8.7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8.7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8.7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ht="18.7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ht="18.7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ht="18.7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8.7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8.7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8.7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18.7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8.7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8.7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8.7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18.7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18.7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18.7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18.7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18.7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8.7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18.7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8.7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18.7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8.7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18.7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18.7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18.7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18.7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18.7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18.7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18.7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18.7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18.7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18.7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18.7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18.7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18.7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18.7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18.7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ht="18.7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spans="1:26" ht="18.7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spans="1:26" ht="18.7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spans="1:26" ht="18.7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spans="1:26" ht="18.7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spans="1:26" ht="18.7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spans="1:26" ht="18.7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spans="1:26" ht="18.7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spans="1:26" ht="18.7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spans="1:26" ht="18.7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6" ht="18.7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6" ht="18.7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6" ht="18.7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spans="1:26" ht="18.7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spans="1:26" ht="18.7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spans="1:26" ht="18.7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spans="1:26" ht="18.7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spans="1:26" ht="18.7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spans="1:26" ht="18.7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spans="1:26" ht="18.7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spans="1:26" ht="18.7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spans="1:26" ht="18.7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spans="1:26" ht="18.7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spans="1:26" ht="18.7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1:26" ht="18.7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spans="1:26" ht="18.7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spans="1:26" ht="18.7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spans="1:26" ht="18.7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spans="1:26" ht="18.7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spans="1:26" ht="18.7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spans="1:26" ht="18.7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spans="1:26" ht="18.7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6" ht="18.7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spans="1:26" ht="18.7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spans="1:26" ht="18.7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spans="1:26" ht="18.7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spans="1:26" ht="18.7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spans="1:26" ht="18.7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spans="1:26" ht="18.7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spans="1:26" ht="18.7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spans="1:26" ht="18.7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spans="1:26" ht="18.7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spans="1:26" ht="18.7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spans="1:26" ht="18.7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spans="1:26" ht="18.7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spans="1:26" ht="18.7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18.7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spans="1:26" ht="18.7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spans="1:26" ht="18.7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spans="1:26" ht="18.7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spans="1:26" ht="18.7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spans="1:26" ht="18.7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spans="1:26" ht="18.7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spans="1:26" ht="18.7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spans="1:26" ht="18.7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spans="1:26" ht="18.7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spans="1:26" ht="18.7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spans="1:26" ht="18.7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spans="1:26" ht="18.7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spans="1:26" ht="18.7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spans="1:26" ht="18.7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spans="1:26" ht="18.7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spans="1:26" ht="18.7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spans="1:26" ht="18.7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ht="18.7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ht="18.7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ht="18.7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spans="1:26" ht="18.7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spans="1:26" ht="18.7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spans="1:26" ht="18.75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18.75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18.75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18.75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18.75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18.75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18.75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18.75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18.7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18.75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18.75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18.75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18.75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18.7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18.75" customHeight="1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18.75" customHeight="1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18.75" customHeight="1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18.75" customHeight="1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spans="1:26" ht="18.75" customHeight="1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spans="1:26" ht="18.75" customHeight="1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spans="1:26" ht="18.75" customHeight="1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spans="1:26" ht="18.75" customHeight="1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spans="1:26" ht="18.75" customHeight="1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spans="1:26" ht="18.75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spans="1:26" ht="18.75" customHeight="1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spans="1:26" ht="18.75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spans="1:26" ht="18.75" customHeight="1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spans="1:26" ht="18.75" customHeight="1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spans="1:26" ht="18.75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spans="1:26" ht="18.75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spans="1:26" ht="18.75" customHeight="1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spans="1:26" ht="18.75" customHeight="1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spans="1:26" ht="18.75" customHeight="1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spans="1:26" ht="18.75" customHeight="1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spans="1:26" ht="18.75" customHeight="1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spans="1:26" ht="18.75" customHeight="1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spans="1:26" ht="18.75" customHeight="1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spans="1:26" ht="18.75" customHeight="1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spans="1:26" ht="18.75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spans="1:26" ht="18.75" customHeight="1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spans="1:26" ht="18.75" customHeight="1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spans="1:26" ht="18.75" customHeight="1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spans="1:26" ht="18.75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spans="1:26" ht="18.75" customHeight="1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spans="1:26" ht="18.7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spans="1:26" ht="18.75" customHeight="1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spans="1:26" ht="18.75" customHeight="1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spans="1:26" ht="18.75" customHeight="1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spans="1:26" ht="18.75" customHeight="1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spans="1:26" ht="18.75" customHeight="1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spans="1:26" ht="18.75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spans="1:26" ht="18.75" customHeight="1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spans="1:26" ht="18.75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spans="1:26" ht="18.75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spans="1:26" ht="18.75" customHeight="1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spans="1:26" ht="18.7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spans="1:26" ht="18.75" customHeight="1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spans="1:26" ht="18.75" customHeight="1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spans="1:26" ht="18.75" customHeight="1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spans="1:26" ht="18.75" customHeight="1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spans="1:26" ht="18.75" customHeight="1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spans="1:26" ht="18.75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spans="1:26" ht="18.75" customHeight="1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spans="1:26" ht="18.75" customHeight="1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spans="1:26" ht="18.75" customHeight="1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spans="1:26" ht="18.75" customHeight="1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spans="1:26" ht="18.75" customHeight="1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spans="1:26" ht="18.75" customHeight="1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spans="1:26" ht="18.75" customHeight="1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spans="1:26" ht="18.75" customHeight="1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spans="1:26" ht="18.75" customHeight="1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spans="1:26" ht="18.75" customHeight="1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spans="1:26" ht="18.75" customHeight="1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spans="1:26" ht="18.75" customHeight="1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spans="1:26" ht="18.75" customHeight="1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spans="1:26" ht="18.75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spans="1:26" ht="18.75" customHeight="1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spans="1:26" ht="18.75" customHeight="1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spans="1:26" ht="18.75" customHeight="1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spans="1:26" ht="18.75" customHeight="1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spans="1:26" ht="18.75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spans="1:26" ht="18.75" customHeight="1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spans="1:26" ht="18.75" customHeight="1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spans="1:26" ht="18.75" customHeight="1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spans="1:26" ht="18.75" customHeight="1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spans="1:26" ht="18.75" customHeight="1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spans="1:26" ht="18.75" customHeight="1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spans="1:26" ht="18.75" customHeight="1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spans="1:26" ht="18.75" customHeight="1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spans="1:26" ht="18.75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spans="1:26" ht="18.75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spans="1:26" ht="18.7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spans="1:26" ht="18.75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spans="1:26" ht="18.75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spans="1:26" ht="18.75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spans="1:26" ht="18.75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spans="1:26" ht="18.75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spans="1:26" ht="18.75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spans="1:26" ht="18.75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spans="1:26" ht="18.75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spans="1:26" ht="18.75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spans="1:26" ht="18.75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spans="1:26" ht="18.75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spans="1:26" ht="18.75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spans="1:26" ht="18.75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spans="1:26" ht="18.75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spans="1:26" ht="18.75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spans="1:26" ht="18.7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spans="1:26" ht="18.75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spans="1:26" ht="18.75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spans="1:26" ht="18.75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spans="1:26" ht="18.75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spans="1:26" ht="18.75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spans="1:26" ht="18.75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spans="1:26" ht="18.75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spans="1:26" ht="18.75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spans="1:26" ht="18.7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spans="1:26" ht="18.75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spans="1:26" ht="18.75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spans="1:26" ht="18.75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spans="1:26" ht="18.75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spans="1:26" ht="18.75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spans="1:26" ht="18.75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spans="1:26" ht="18.75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spans="1:26" ht="18.75" customHeight="1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spans="1:26" ht="18.75" customHeight="1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spans="1:26" ht="18.75" customHeight="1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spans="1:26" ht="18.75" customHeight="1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spans="1:26" ht="18.75" customHeight="1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spans="1:26" ht="18.75" customHeight="1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spans="1:26" ht="18.75" customHeight="1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spans="1:26" ht="18.75" customHeight="1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spans="1:26" ht="18.75" customHeight="1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spans="1:26" ht="18.75" customHeight="1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spans="1:26" ht="18.75" customHeight="1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18.75" customHeight="1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spans="1:26" ht="18.75" customHeight="1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spans="1:26" ht="18.75" customHeight="1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spans="1:26" ht="18.75" customHeight="1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spans="1:26" ht="18.75" customHeight="1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spans="1:26" ht="18.75" customHeight="1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spans="1:26" ht="18.75" customHeight="1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spans="1:26" ht="18.75" customHeight="1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spans="1:26" ht="18.75" customHeight="1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spans="1:26" ht="18.75" customHeight="1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spans="1:26" ht="18.75" customHeight="1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spans="1:26" ht="18.75" customHeight="1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spans="1:26" ht="18.75" customHeight="1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spans="1:26" ht="18.75" customHeight="1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spans="1:26" ht="18.75" customHeight="1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spans="1:26" ht="18.75" customHeight="1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spans="1:26" ht="18.75" customHeight="1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spans="1:26" ht="18.75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spans="1:26" ht="18.75" customHeight="1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spans="1:26" ht="18.75" customHeight="1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spans="1:26" ht="18.75" customHeight="1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spans="1:26" ht="18.75" customHeight="1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spans="1:26" ht="18.75" customHeight="1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spans="1:26" ht="18.75" customHeight="1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spans="1:26" ht="18.75" customHeight="1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spans="1:26" ht="18.75" customHeight="1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spans="1:26" ht="18.75" customHeight="1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spans="1:26" ht="18.75" customHeight="1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spans="1:26" ht="18.75" customHeight="1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spans="1:26" ht="18.75" customHeight="1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spans="1:26" ht="18.75" customHeight="1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spans="1:26" ht="18.75" customHeight="1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spans="1:26" ht="18.75" customHeight="1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spans="1:26" ht="18.75" customHeight="1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spans="1:26" ht="18.75" customHeight="1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spans="1:26" ht="18.75" customHeight="1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spans="1:26" ht="18.75" customHeight="1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spans="1:26" ht="18.75" customHeight="1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spans="1:26" ht="18.75" customHeight="1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spans="1:26" ht="18.75" customHeight="1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spans="1:26" ht="18.75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spans="1:26" ht="18.75" customHeight="1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spans="1:26" ht="18.75" customHeight="1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spans="1:26" ht="18.75" customHeight="1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spans="1:26" ht="18.75" customHeight="1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spans="1:26" ht="18.75" customHeight="1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spans="1:26" ht="18.75" customHeight="1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spans="1:26" ht="18.75" customHeight="1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spans="1:26" ht="18.75" customHeight="1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spans="1:26" ht="18.75" customHeight="1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spans="1:26" ht="18.75" customHeight="1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spans="1:26" ht="18.75" customHeight="1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spans="1:26" ht="18.75" customHeight="1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spans="1:26" ht="18.75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spans="1:26" ht="18.75" customHeight="1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spans="1:26" ht="18.75" customHeight="1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spans="1:26" ht="18.75" customHeight="1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spans="1:26" ht="18.75" customHeight="1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spans="1:26" ht="18.75" customHeight="1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spans="1:26" ht="18.75" customHeight="1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spans="1:26" ht="18.75" customHeight="1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spans="1:26" ht="18.75" customHeight="1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spans="1:26" ht="18.75" customHeight="1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spans="1:26" ht="18.75" customHeight="1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spans="1:26" ht="18.75" customHeight="1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spans="1:26" ht="18.75" customHeight="1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spans="1:26" ht="18.75" customHeight="1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spans="1:26" ht="18.75" customHeight="1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spans="1:26" ht="18.75" customHeight="1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spans="1:26" ht="18.75" customHeight="1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spans="1:26" ht="18.75" customHeight="1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spans="1:26" ht="18.75" customHeight="1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spans="1:26" ht="18.75" customHeight="1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spans="1:26" ht="18.75" customHeight="1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spans="1:26" ht="18.75" customHeight="1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spans="1:26" ht="18.75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spans="1:26" ht="18.75" customHeight="1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spans="1:26" ht="18.75" customHeight="1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spans="1:26" ht="18.75" customHeight="1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spans="1:26" ht="18.75" customHeight="1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spans="1:26" ht="18.75" customHeight="1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spans="1:26" ht="18.75" customHeight="1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spans="1:26" ht="18.75" customHeight="1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spans="1:26" ht="18.75" customHeight="1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spans="1:26" ht="18.75" customHeight="1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spans="1:26" ht="18.75" customHeight="1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spans="1:26" ht="18.75" customHeight="1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spans="1:26" ht="18.75" customHeight="1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spans="1:26" ht="18.75" customHeight="1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spans="1:26" ht="18.75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spans="1:26" ht="18.75" customHeight="1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spans="1:26" ht="18.75" customHeight="1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spans="1:26" ht="18.75" customHeight="1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spans="1:26" ht="18.75" customHeight="1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spans="1:26" ht="18.75" customHeight="1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spans="1:26" ht="18.75" customHeight="1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spans="1:26" ht="18.75" customHeight="1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spans="1:26" ht="18.75" customHeight="1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spans="1:26" ht="18.75" customHeight="1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spans="1:26" ht="18.75" customHeight="1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spans="1:26" ht="18.75" customHeight="1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spans="1:26" ht="18.75" customHeight="1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spans="1:26" ht="18.75" customHeight="1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spans="1:26" ht="18.75" customHeight="1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spans="1:26" ht="18.75" customHeight="1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spans="1:26" ht="18.75" customHeight="1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spans="1:26" ht="18.75" customHeight="1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spans="1:26" ht="18.75" customHeight="1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spans="1:26" ht="18.75" customHeight="1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spans="1:26" ht="18.75" customHeight="1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spans="1:26" ht="18.75" customHeight="1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spans="1:26" ht="18.75" customHeight="1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spans="1:26" ht="18.75" customHeight="1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spans="1:26" ht="18.75" customHeight="1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spans="1:26" ht="18.75" customHeight="1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spans="1:26" ht="18.75" customHeight="1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spans="1:26" ht="18.75" customHeight="1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spans="1:26" ht="18.75" customHeight="1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spans="1:26" ht="18.75" customHeight="1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spans="1:26" ht="18.75" customHeight="1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spans="1:26" ht="18.75" customHeight="1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spans="1:26" ht="18.75" customHeight="1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spans="1:26" ht="18.75" customHeight="1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spans="1:26" ht="18.75" customHeight="1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spans="1:26" ht="18.75" customHeight="1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spans="1:26" ht="18.75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spans="1:26" ht="18.75" customHeight="1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spans="1:26" ht="18.75" customHeight="1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spans="1:26" ht="18.75" customHeight="1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spans="1:26" ht="18.75" customHeight="1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spans="1:26" ht="18.75" customHeight="1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spans="1:26" ht="18.75" customHeight="1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spans="1:26" ht="18.75" customHeight="1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spans="1:26" ht="18.75" customHeight="1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spans="1:26" ht="18.75" customHeight="1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spans="1:26" ht="18.75" customHeight="1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spans="1:26" ht="18.75" customHeight="1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spans="1:26" ht="18.75" customHeight="1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spans="1:26" ht="18.75" customHeight="1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spans="1:26" ht="18.75" customHeight="1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spans="1:26" ht="18.75" customHeight="1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spans="1:26" ht="18.75" customHeight="1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spans="1:26" ht="18.75" customHeight="1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spans="1:26" ht="18.75" customHeight="1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spans="1:26" ht="18.75" customHeight="1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spans="1:26" ht="18.75" customHeight="1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spans="1:26" ht="18.75" customHeight="1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spans="1:26" ht="18.75" customHeight="1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spans="1:26" ht="18.75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spans="1:26" ht="18.75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spans="1:26" ht="18.75" customHeight="1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spans="1:26" ht="18.75" customHeight="1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spans="1:26" ht="18.75" customHeight="1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spans="1:26" ht="18.75" customHeight="1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spans="1:26" ht="18.75" customHeight="1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spans="1:26" ht="18.75" customHeight="1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spans="1:26" ht="18.75" customHeight="1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spans="1:26" ht="18.75" customHeight="1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18.75" customHeight="1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spans="1:26" ht="18.75" customHeight="1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spans="1:26" ht="18.75" customHeight="1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spans="1:26" ht="18.75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spans="1:26" ht="18.75" customHeight="1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spans="1:26" ht="18.75" customHeight="1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spans="1:26" ht="18.75" customHeight="1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spans="1:26" ht="18.75" customHeight="1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spans="1:26" ht="18.75" customHeight="1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spans="1:26" ht="18.75" customHeight="1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spans="1:26" ht="18.75" customHeight="1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spans="1:26" ht="18.75" customHeight="1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spans="1:26" ht="18.75" customHeight="1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spans="1:26" ht="18.75" customHeight="1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spans="1:26" ht="18.75" customHeight="1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spans="1:26" ht="18.75" customHeight="1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spans="1:26" ht="18.75" customHeight="1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spans="1:26" ht="18.75" customHeight="1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spans="1:26" ht="18.75" customHeight="1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spans="1:26" ht="18.75" customHeight="1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spans="1:26" ht="18.75" customHeight="1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spans="1:26" ht="18.75" customHeight="1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spans="1:26" ht="18.75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spans="1:26" ht="18.75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spans="1:26" ht="18.75" customHeight="1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spans="1:26" ht="18.75" customHeight="1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spans="1:26" ht="18.75" customHeight="1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spans="1:26" ht="18.75" customHeight="1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spans="1:26" ht="18.75" customHeight="1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spans="1:26" ht="18.75" customHeight="1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spans="1:26" ht="18.75" customHeight="1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spans="1:26" ht="18.75" customHeight="1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spans="1:26" ht="18.75" customHeight="1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spans="1:26" ht="18.75" customHeight="1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spans="1:26" ht="18.75" customHeight="1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spans="1:26" ht="18.75" customHeight="1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spans="1:26" ht="18.75" customHeight="1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spans="1:26" ht="18.75" customHeight="1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spans="1:26" ht="18.75" customHeight="1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spans="1:26" ht="18.7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spans="1:26" ht="18.75" customHeight="1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spans="1:26" ht="18.75" customHeight="1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spans="1:26" ht="18.75" customHeight="1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spans="1:26" ht="18.75" customHeight="1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spans="1:26" ht="18.75" customHeight="1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spans="1:26" ht="18.75" customHeight="1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spans="1:26" ht="18.75" customHeight="1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spans="1:26" ht="18.75" customHeight="1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spans="1:26" ht="18.75" customHeight="1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spans="1:26" ht="18.75" customHeight="1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spans="1:26" ht="18.75" customHeight="1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spans="1:26" ht="18.75" customHeight="1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spans="1:26" ht="18.75" customHeight="1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spans="1:26" ht="18.75" customHeight="1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spans="1:26" ht="18.75" customHeight="1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spans="1:26" ht="18.75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spans="1:26" ht="18.75" customHeight="1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spans="1:26" ht="18.75" customHeight="1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spans="1:26" ht="18.75" customHeight="1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spans="1:26" ht="18.75" customHeight="1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spans="1:26" ht="18.75" customHeight="1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spans="1:26" ht="18.75" customHeight="1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spans="1:26" ht="18.75" customHeight="1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spans="1:26" ht="18.75" customHeight="1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spans="1:26" ht="18.75" customHeight="1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spans="1:26" ht="18.75" customHeight="1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spans="1:26" ht="18.75" customHeight="1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spans="1:26" ht="18.75" customHeight="1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spans="1:26" ht="18.75" customHeight="1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spans="1:26" ht="18.75" customHeight="1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spans="1:26" ht="18.75" customHeight="1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spans="1:26" ht="18.75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spans="1:26" ht="18.75" customHeight="1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spans="1:26" ht="18.75" customHeight="1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spans="1:26" ht="18.75" customHeight="1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spans="1:26" ht="18.75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spans="1:26" ht="18.75" customHeight="1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spans="1:26" ht="18.75" customHeight="1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spans="1:26" ht="18.75" customHeight="1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spans="1:26" ht="18.75" customHeight="1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spans="1:26" ht="18.75" customHeight="1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spans="1:26" ht="18.75" customHeight="1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spans="1:26" ht="18.75" customHeight="1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spans="1:26" ht="18.75" customHeight="1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spans="1:26" ht="18.75" customHeight="1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spans="1:26" ht="18.75" customHeight="1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spans="1:26" ht="18.75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spans="1:26" ht="18.75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spans="1:26" ht="18.75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spans="1:26" ht="18.75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spans="1:26" ht="18.75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spans="1:26" ht="18.75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spans="1:26" ht="18.75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spans="1:26" ht="18.75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spans="1:26" ht="18.75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spans="1:26" ht="18.75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spans="1:26" ht="18.75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spans="1:26" ht="18.75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spans="1:26" ht="18.75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spans="1:26" ht="18.75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spans="1:26" ht="18.75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spans="1:26" ht="18.75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spans="1:26" ht="18.75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spans="1:26" ht="18.75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spans="1:26" ht="18.75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spans="1:26" ht="18.75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spans="1:26" ht="18.75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spans="1:26" ht="18.75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spans="1:26" ht="18.75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spans="1:26" ht="18.75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spans="1:26" ht="18.75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spans="1:26" ht="18.7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spans="1:26" ht="18.75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spans="1:26" ht="18.75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spans="1:26" ht="18.75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spans="1:26" ht="18.75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spans="1:26" ht="18.75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spans="1:26" ht="18.75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spans="1:26" ht="18.75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spans="1:26" ht="18.75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spans="1:26" ht="18.75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spans="1:26" ht="18.75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spans="1:26" ht="18.75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spans="1:26" ht="18.75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spans="1:26" ht="18.75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spans="1:26" ht="18.75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spans="1:26" ht="18.75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spans="1:26" ht="18.75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spans="1:26" ht="18.75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spans="1:26" ht="18.75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spans="1:26" ht="18.75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spans="1:26" ht="18.75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spans="1:26" ht="18.75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spans="1:26" ht="18.75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spans="1:26" ht="18.75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spans="1:26" ht="18.75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spans="1:26" ht="18.75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spans="1:26" ht="18.75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spans="1:26" ht="18.75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spans="1:26" ht="18.75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spans="1:26" ht="18.75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spans="1:26" ht="18.75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spans="1:26" ht="18.75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spans="1:26" ht="18.75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spans="1:26" ht="18.75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spans="1:26" ht="18.75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spans="1:26" ht="18.75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spans="1:26" ht="18.7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spans="1:26" ht="18.75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spans="1:26" ht="18.75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spans="1:26" ht="18.75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spans="1:26" ht="18.75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spans="1:26" ht="18.75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spans="1:26" ht="18.75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spans="1:26" ht="18.75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spans="1:26" ht="18.75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spans="1:26" ht="18.75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spans="1:26" ht="18.75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18.75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spans="1:26" ht="18.75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18.75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spans="1:26" ht="18.75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spans="1:26" ht="18.75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spans="1:26" ht="18.75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spans="1:26" ht="18.75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spans="1:26" ht="18.75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spans="1:26" ht="18.75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spans="1:26" ht="18.75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spans="1:26" ht="18.75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spans="1:26" ht="18.75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spans="1:26" ht="18.75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spans="1:26" ht="18.75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spans="1:26" ht="18.75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spans="1:26" ht="18.75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spans="1:26" ht="18.75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spans="1:26" ht="18.75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spans="1:26" ht="18.75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spans="1:26" ht="18.75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spans="1:26" ht="18.75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spans="1:26" ht="18.75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spans="1:26" ht="18.75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spans="1:26" ht="18.75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spans="1:26" ht="18.75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spans="1:26" ht="18.7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spans="1:26" ht="18.75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spans="1:26" ht="18.75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spans="1:26" ht="18.75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spans="1:26" ht="18.75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spans="1:26" ht="18.75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spans="1:26" ht="18.75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spans="1:26" ht="18.75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spans="1:26" ht="18.75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spans="1:26" ht="18.75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spans="1:26" ht="18.75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spans="1:26" ht="18.75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spans="1:26" ht="18.75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spans="1:26" ht="18.75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spans="1:26" ht="18.75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spans="1:26" ht="18.75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spans="1:26" ht="18.75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spans="1:26" ht="18.75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spans="1:26" ht="18.75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spans="1:26" ht="18.75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spans="1:26" ht="18.75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spans="1:26" ht="18.75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spans="1:26" ht="18.75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spans="1:26" ht="18.75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spans="1:26" ht="18.75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spans="1:26" ht="18.75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spans="1:26" ht="18.75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spans="1:26" ht="18.75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spans="1:26" ht="18.75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spans="1:26" ht="18.75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spans="1:26" ht="18.75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spans="1:26" ht="18.75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spans="1:26" ht="18.75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spans="1:26" ht="18.75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spans="1:26" ht="18.75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spans="1:26" ht="18.75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spans="1:26" ht="18.7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spans="1:26" ht="18.75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spans="1:26" ht="18.75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spans="1:26" ht="18.75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spans="1:26" ht="18.75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spans="1:26" ht="18.75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spans="1:26" ht="18.75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spans="1:26" ht="18.75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spans="1:26" ht="18.75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spans="1:26" ht="18.75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spans="1:26" ht="18.75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spans="1:26" ht="18.75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spans="1:26" ht="18.75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spans="1:26" ht="18.75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spans="1:26" ht="18.75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spans="1:26" ht="18.75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spans="1:26" ht="18.75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spans="1:26" ht="18.75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spans="1:26" ht="18.75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spans="1:26" ht="18.75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spans="1:26" ht="18.75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spans="1:26" ht="18.75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spans="1:26" ht="18.75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spans="1:26" ht="18.75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spans="1:26" ht="18.75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spans="1:26" ht="18.75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spans="1:26" ht="18.75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spans="1:26" ht="18.75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spans="1:26" ht="18.75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spans="1:26" ht="18.75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spans="1:26" ht="18.75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spans="1:26" ht="18.75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spans="1:26" ht="18.75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spans="1:26" ht="18.75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spans="1:26" ht="18.75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spans="1:26" ht="18.75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spans="1:26" ht="18.7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spans="1:26" ht="18.75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spans="1:26" ht="18.75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spans="1:26" ht="18.75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spans="1:26" ht="18.75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spans="1:26" ht="18.75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spans="1:26" ht="18.75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spans="1:26" ht="18.75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spans="1:26" ht="18.75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spans="1:26" ht="18.75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spans="1:26" ht="18.75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spans="1:26" ht="18.75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spans="1:26" ht="18.75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spans="1:26" ht="18.75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spans="1:26" ht="18.75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spans="1:26" ht="18.75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spans="1:26" ht="18.75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spans="1:26" ht="18.75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spans="1:26" ht="18.75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spans="1:26" ht="18.75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spans="1:26" ht="18.75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spans="1:26" ht="18.75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spans="1:26" ht="18.75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spans="1:26" ht="18.75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spans="1:26" ht="18.75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spans="1:26" ht="18.75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spans="1:26" ht="18.75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spans="1:26" ht="18.75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spans="1:26" ht="18.75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spans="1:26" ht="18.75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spans="1:26" ht="18.75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spans="1:26" ht="18.75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spans="1:26" ht="18.75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spans="1:26" ht="18.75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spans="1:26" ht="18.75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spans="1:26" ht="18.75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spans="1:26" ht="18.7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spans="1:26" ht="18.75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spans="1:26" ht="18.75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spans="1:26" ht="18.75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spans="1:26" ht="18.75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spans="1:26" ht="18.75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spans="1:26" ht="18.75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spans="1:26" ht="18.75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spans="1:26" ht="18.75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spans="1:26" ht="18.75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spans="1:26" ht="18.75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spans="1:26" ht="18.75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spans="1:26" ht="18.75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spans="1:26" ht="18.75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spans="1:26" ht="18.75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spans="1:26" ht="18.75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spans="1:26" ht="18.75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spans="1:26" ht="18.75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spans="1:26" ht="18.75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spans="1:26" ht="18.75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spans="1:26" ht="18.75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spans="1:26" ht="18.75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spans="1:26" ht="18.75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spans="1:26" ht="18.75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spans="1:26" ht="18.75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spans="1:26" ht="18.75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spans="1:26" ht="18.75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18.75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spans="1:26" ht="18.75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spans="1:26" ht="18.75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spans="1:26" ht="18.75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spans="1:26" ht="18.75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spans="1:26" ht="18.75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spans="1:26" ht="18.75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spans="1:26" ht="18.75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spans="1:26" ht="18.75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spans="1:26" ht="18.7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spans="1:26" ht="18.75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spans="1:26" ht="18.75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spans="1:26" ht="18.75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spans="1:26" ht="18.75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spans="1:26" ht="18.75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spans="1:26" ht="18.75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spans="1:26" ht="18.75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spans="1:26" ht="18.75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spans="1:26" ht="18.75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  <row r="820" spans="1:26" ht="18.75" customHeight="1">
      <c r="A820" s="56"/>
      <c r="B820" s="56"/>
      <c r="C820" s="56"/>
      <c r="D820" s="56"/>
      <c r="E820" s="56"/>
      <c r="F820" s="56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</row>
    <row r="821" spans="1:26" ht="18.75" customHeight="1">
      <c r="A821" s="56"/>
      <c r="B821" s="56"/>
      <c r="C821" s="56"/>
      <c r="D821" s="56"/>
      <c r="E821" s="56"/>
      <c r="F821" s="56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</row>
    <row r="822" spans="1:26" ht="18.75" customHeight="1">
      <c r="A822" s="56"/>
      <c r="B822" s="56"/>
      <c r="C822" s="56"/>
      <c r="D822" s="56"/>
      <c r="E822" s="56"/>
      <c r="F822" s="56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</row>
    <row r="823" spans="1:26" ht="18.75" customHeight="1">
      <c r="A823" s="56"/>
      <c r="B823" s="56"/>
      <c r="C823" s="56"/>
      <c r="D823" s="56"/>
      <c r="E823" s="56"/>
      <c r="F823" s="56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</row>
    <row r="824" spans="1:26" ht="18.75" customHeight="1">
      <c r="A824" s="56"/>
      <c r="B824" s="56"/>
      <c r="C824" s="56"/>
      <c r="D824" s="56"/>
      <c r="E824" s="56"/>
      <c r="F824" s="56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</row>
    <row r="825" spans="1:26" ht="18.75" customHeight="1">
      <c r="A825" s="56"/>
      <c r="B825" s="56"/>
      <c r="C825" s="56"/>
      <c r="D825" s="56"/>
      <c r="E825" s="56"/>
      <c r="F825" s="56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</row>
    <row r="826" spans="1:26" ht="18.75" customHeight="1">
      <c r="A826" s="56"/>
      <c r="B826" s="56"/>
      <c r="C826" s="56"/>
      <c r="D826" s="56"/>
      <c r="E826" s="56"/>
      <c r="F826" s="56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</row>
    <row r="827" spans="1:26" ht="18.75" customHeight="1">
      <c r="A827" s="56"/>
      <c r="B827" s="56"/>
      <c r="C827" s="56"/>
      <c r="D827" s="56"/>
      <c r="E827" s="56"/>
      <c r="F827" s="56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</row>
    <row r="828" spans="1:26" ht="18.75" customHeight="1">
      <c r="A828" s="56"/>
      <c r="B828" s="56"/>
      <c r="C828" s="56"/>
      <c r="D828" s="56"/>
      <c r="E828" s="56"/>
      <c r="F828" s="56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</row>
    <row r="829" spans="1:26" ht="18.75" customHeight="1">
      <c r="A829" s="56"/>
      <c r="B829" s="56"/>
      <c r="C829" s="56"/>
      <c r="D829" s="56"/>
      <c r="E829" s="56"/>
      <c r="F829" s="56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</row>
    <row r="830" spans="1:26" ht="18.75" customHeight="1">
      <c r="A830" s="56"/>
      <c r="B830" s="56"/>
      <c r="C830" s="56"/>
      <c r="D830" s="56"/>
      <c r="E830" s="56"/>
      <c r="F830" s="56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</row>
    <row r="831" spans="1:26" ht="18.75" customHeight="1">
      <c r="A831" s="56"/>
      <c r="B831" s="56"/>
      <c r="C831" s="56"/>
      <c r="D831" s="56"/>
      <c r="E831" s="56"/>
      <c r="F831" s="56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</row>
    <row r="832" spans="1:26" ht="18.75" customHeight="1">
      <c r="A832" s="56"/>
      <c r="B832" s="56"/>
      <c r="C832" s="56"/>
      <c r="D832" s="56"/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</row>
    <row r="833" spans="1:26" ht="18.75" customHeight="1">
      <c r="A833" s="56"/>
      <c r="B833" s="56"/>
      <c r="C833" s="56"/>
      <c r="D833" s="56"/>
      <c r="E833" s="56"/>
      <c r="F833" s="56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</row>
    <row r="834" spans="1:26" ht="18.75" customHeight="1">
      <c r="A834" s="56"/>
      <c r="B834" s="56"/>
      <c r="C834" s="56"/>
      <c r="D834" s="56"/>
      <c r="E834" s="56"/>
      <c r="F834" s="56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</row>
    <row r="835" spans="1:26" ht="18.75" customHeight="1">
      <c r="A835" s="56"/>
      <c r="B835" s="56"/>
      <c r="C835" s="56"/>
      <c r="D835" s="56"/>
      <c r="E835" s="56"/>
      <c r="F835" s="56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</row>
    <row r="836" spans="1:26" ht="18.75" customHeight="1">
      <c r="A836" s="56"/>
      <c r="B836" s="56"/>
      <c r="C836" s="56"/>
      <c r="D836" s="56"/>
      <c r="E836" s="56"/>
      <c r="F836" s="56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</row>
    <row r="837" spans="1:26" ht="18.75" customHeight="1">
      <c r="A837" s="56"/>
      <c r="B837" s="56"/>
      <c r="C837" s="56"/>
      <c r="D837" s="56"/>
      <c r="E837" s="56"/>
      <c r="F837" s="56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</row>
    <row r="838" spans="1:26" ht="18.75" customHeight="1">
      <c r="A838" s="56"/>
      <c r="B838" s="56"/>
      <c r="C838" s="56"/>
      <c r="D838" s="56"/>
      <c r="E838" s="56"/>
      <c r="F838" s="56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</row>
    <row r="839" spans="1:26" ht="18.75" customHeight="1">
      <c r="A839" s="56"/>
      <c r="B839" s="56"/>
      <c r="C839" s="56"/>
      <c r="D839" s="56"/>
      <c r="E839" s="56"/>
      <c r="F839" s="56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</row>
    <row r="840" spans="1:26" ht="18.75" customHeight="1">
      <c r="A840" s="56"/>
      <c r="B840" s="56"/>
      <c r="C840" s="56"/>
      <c r="D840" s="56"/>
      <c r="E840" s="56"/>
      <c r="F840" s="56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</row>
    <row r="841" spans="1:26" ht="18.75" customHeight="1">
      <c r="A841" s="56"/>
      <c r="B841" s="56"/>
      <c r="C841" s="56"/>
      <c r="D841" s="56"/>
      <c r="E841" s="56"/>
      <c r="F841" s="56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</row>
    <row r="842" spans="1:26" ht="18.75" customHeight="1">
      <c r="A842" s="56"/>
      <c r="B842" s="56"/>
      <c r="C842" s="56"/>
      <c r="D842" s="56"/>
      <c r="E842" s="56"/>
      <c r="F842" s="56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</row>
    <row r="843" spans="1:26" ht="18.75" customHeight="1">
      <c r="A843" s="56"/>
      <c r="B843" s="56"/>
      <c r="C843" s="56"/>
      <c r="D843" s="56"/>
      <c r="E843" s="56"/>
      <c r="F843" s="56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</row>
    <row r="844" spans="1:26" ht="18.75" customHeight="1">
      <c r="A844" s="56"/>
      <c r="B844" s="56"/>
      <c r="C844" s="56"/>
      <c r="D844" s="56"/>
      <c r="E844" s="56"/>
      <c r="F844" s="56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</row>
    <row r="845" spans="1:26" ht="18.75" customHeight="1">
      <c r="A845" s="56"/>
      <c r="B845" s="56"/>
      <c r="C845" s="56"/>
      <c r="D845" s="56"/>
      <c r="E845" s="56"/>
      <c r="F845" s="56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</row>
    <row r="846" spans="1:26" ht="18.75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</row>
    <row r="847" spans="1:26" ht="18.75" customHeight="1">
      <c r="A847" s="56"/>
      <c r="B847" s="56"/>
      <c r="C847" s="56"/>
      <c r="D847" s="56"/>
      <c r="E847" s="56"/>
      <c r="F847" s="56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</row>
    <row r="848" spans="1:26" ht="18.75" customHeight="1">
      <c r="A848" s="56"/>
      <c r="B848" s="56"/>
      <c r="C848" s="56"/>
      <c r="D848" s="56"/>
      <c r="E848" s="56"/>
      <c r="F848" s="56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</row>
    <row r="849" spans="1:26" ht="18.75" customHeight="1">
      <c r="A849" s="56"/>
      <c r="B849" s="56"/>
      <c r="C849" s="56"/>
      <c r="D849" s="56"/>
      <c r="E849" s="56"/>
      <c r="F849" s="56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</row>
    <row r="850" spans="1:26" ht="18.75" customHeight="1">
      <c r="A850" s="56"/>
      <c r="B850" s="56"/>
      <c r="C850" s="56"/>
      <c r="D850" s="56"/>
      <c r="E850" s="56"/>
      <c r="F850" s="56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</row>
    <row r="851" spans="1:26" ht="18.75" customHeight="1">
      <c r="A851" s="56"/>
      <c r="B851" s="56"/>
      <c r="C851" s="56"/>
      <c r="D851" s="56"/>
      <c r="E851" s="56"/>
      <c r="F851" s="56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</row>
    <row r="852" spans="1:26" ht="18.75" customHeight="1">
      <c r="A852" s="56"/>
      <c r="B852" s="56"/>
      <c r="C852" s="56"/>
      <c r="D852" s="56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</row>
    <row r="853" spans="1:26" ht="18.75" customHeight="1">
      <c r="A853" s="56"/>
      <c r="B853" s="56"/>
      <c r="C853" s="56"/>
      <c r="D853" s="56"/>
      <c r="E853" s="56"/>
      <c r="F853" s="56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</row>
    <row r="854" spans="1:26" ht="18.75" customHeight="1">
      <c r="A854" s="56"/>
      <c r="B854" s="56"/>
      <c r="C854" s="56"/>
      <c r="D854" s="56"/>
      <c r="E854" s="56"/>
      <c r="F854" s="56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</row>
    <row r="855" spans="1:26" ht="18.75" customHeight="1">
      <c r="A855" s="56"/>
      <c r="B855" s="56"/>
      <c r="C855" s="56"/>
      <c r="D855" s="56"/>
      <c r="E855" s="56"/>
      <c r="F855" s="56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</row>
    <row r="856" spans="1:26" ht="18.75" customHeight="1">
      <c r="A856" s="56"/>
      <c r="B856" s="56"/>
      <c r="C856" s="56"/>
      <c r="D856" s="56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</row>
    <row r="857" spans="1:26" ht="18.75" customHeight="1">
      <c r="A857" s="56"/>
      <c r="B857" s="56"/>
      <c r="C857" s="56"/>
      <c r="D857" s="56"/>
      <c r="E857" s="56"/>
      <c r="F857" s="56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</row>
    <row r="858" spans="1:26" ht="18.75" customHeight="1">
      <c r="A858" s="56"/>
      <c r="B858" s="56"/>
      <c r="C858" s="56"/>
      <c r="D858" s="56"/>
      <c r="E858" s="56"/>
      <c r="F858" s="56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</row>
    <row r="859" spans="1:26" ht="18.75" customHeight="1">
      <c r="A859" s="56"/>
      <c r="B859" s="56"/>
      <c r="C859" s="56"/>
      <c r="D859" s="56"/>
      <c r="E859" s="56"/>
      <c r="F859" s="56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</row>
    <row r="860" spans="1:26" ht="18.75" customHeight="1">
      <c r="A860" s="56"/>
      <c r="B860" s="56"/>
      <c r="C860" s="56"/>
      <c r="D860" s="56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</row>
    <row r="861" spans="1:26" ht="18.75" customHeight="1">
      <c r="A861" s="56"/>
      <c r="B861" s="56"/>
      <c r="C861" s="56"/>
      <c r="D861" s="56"/>
      <c r="E861" s="56"/>
      <c r="F861" s="56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</row>
    <row r="862" spans="1:26" ht="18.75" customHeight="1">
      <c r="A862" s="56"/>
      <c r="B862" s="56"/>
      <c r="C862" s="56"/>
      <c r="D862" s="56"/>
      <c r="E862" s="56"/>
      <c r="F862" s="56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</row>
    <row r="863" spans="1:26" ht="18.75" customHeight="1">
      <c r="A863" s="56"/>
      <c r="B863" s="56"/>
      <c r="C863" s="56"/>
      <c r="D863" s="56"/>
      <c r="E863" s="56"/>
      <c r="F863" s="56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</row>
    <row r="864" spans="1:26" ht="18.75" customHeight="1">
      <c r="A864" s="56"/>
      <c r="B864" s="56"/>
      <c r="C864" s="56"/>
      <c r="D864" s="56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</row>
    <row r="865" spans="1:26" ht="18.75" customHeight="1">
      <c r="A865" s="56"/>
      <c r="B865" s="56"/>
      <c r="C865" s="56"/>
      <c r="D865" s="56"/>
      <c r="E865" s="56"/>
      <c r="F865" s="56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</row>
    <row r="866" spans="1:26" ht="18.75" customHeight="1">
      <c r="A866" s="56"/>
      <c r="B866" s="56"/>
      <c r="C866" s="56"/>
      <c r="D866" s="56"/>
      <c r="E866" s="56"/>
      <c r="F866" s="56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</row>
    <row r="867" spans="1:26" ht="18.75" customHeight="1">
      <c r="A867" s="56"/>
      <c r="B867" s="56"/>
      <c r="C867" s="56"/>
      <c r="D867" s="56"/>
      <c r="E867" s="56"/>
      <c r="F867" s="56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</row>
    <row r="868" spans="1:26" ht="18.75" customHeight="1">
      <c r="A868" s="56"/>
      <c r="B868" s="56"/>
      <c r="C868" s="56"/>
      <c r="D868" s="56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</row>
    <row r="869" spans="1:26" ht="18.75" customHeight="1">
      <c r="A869" s="56"/>
      <c r="B869" s="56"/>
      <c r="C869" s="56"/>
      <c r="D869" s="56"/>
      <c r="E869" s="56"/>
      <c r="F869" s="56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</row>
    <row r="870" spans="1:26" ht="18.75" customHeight="1">
      <c r="A870" s="56"/>
      <c r="B870" s="56"/>
      <c r="C870" s="56"/>
      <c r="D870" s="56"/>
      <c r="E870" s="56"/>
      <c r="F870" s="56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</row>
    <row r="871" spans="1:26" ht="18.75" customHeight="1">
      <c r="A871" s="56"/>
      <c r="B871" s="56"/>
      <c r="C871" s="56"/>
      <c r="D871" s="56"/>
      <c r="E871" s="56"/>
      <c r="F871" s="56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</row>
    <row r="872" spans="1:26" ht="18.75" customHeight="1">
      <c r="A872" s="56"/>
      <c r="B872" s="56"/>
      <c r="C872" s="56"/>
      <c r="D872" s="56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</row>
    <row r="873" spans="1:26" ht="18.75" customHeight="1">
      <c r="A873" s="56"/>
      <c r="B873" s="56"/>
      <c r="C873" s="56"/>
      <c r="D873" s="56"/>
      <c r="E873" s="56"/>
      <c r="F873" s="56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</row>
    <row r="874" spans="1:26" ht="18.75" customHeight="1">
      <c r="A874" s="56"/>
      <c r="B874" s="56"/>
      <c r="C874" s="56"/>
      <c r="D874" s="56"/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</row>
    <row r="875" spans="1:26" ht="18.75" customHeight="1">
      <c r="A875" s="56"/>
      <c r="B875" s="56"/>
      <c r="C875" s="56"/>
      <c r="D875" s="56"/>
      <c r="E875" s="56"/>
      <c r="F875" s="56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</row>
    <row r="876" spans="1:26" ht="18.75" customHeight="1">
      <c r="A876" s="56"/>
      <c r="B876" s="56"/>
      <c r="C876" s="56"/>
      <c r="D876" s="56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</row>
    <row r="877" spans="1:26" ht="18.75" customHeight="1">
      <c r="A877" s="56"/>
      <c r="B877" s="56"/>
      <c r="C877" s="56"/>
      <c r="D877" s="56"/>
      <c r="E877" s="56"/>
      <c r="F877" s="56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</row>
    <row r="878" spans="1:26" ht="18.75" customHeight="1">
      <c r="A878" s="56"/>
      <c r="B878" s="56"/>
      <c r="C878" s="56"/>
      <c r="D878" s="56"/>
      <c r="E878" s="56"/>
      <c r="F878" s="56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</row>
    <row r="879" spans="1:26" ht="18.75" customHeight="1">
      <c r="A879" s="56"/>
      <c r="B879" s="56"/>
      <c r="C879" s="56"/>
      <c r="D879" s="56"/>
      <c r="E879" s="56"/>
      <c r="F879" s="56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</row>
    <row r="880" spans="1:26" ht="18.75" customHeight="1">
      <c r="A880" s="56"/>
      <c r="B880" s="56"/>
      <c r="C880" s="56"/>
      <c r="D880" s="56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</row>
    <row r="881" spans="1:26" ht="18.75" customHeight="1">
      <c r="A881" s="56"/>
      <c r="B881" s="56"/>
      <c r="C881" s="56"/>
      <c r="D881" s="56"/>
      <c r="E881" s="56"/>
      <c r="F881" s="56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</row>
    <row r="882" spans="1:26" ht="18.75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</row>
    <row r="883" spans="1:26" ht="18.75" customHeight="1">
      <c r="A883" s="56"/>
      <c r="B883" s="56"/>
      <c r="C883" s="56"/>
      <c r="D883" s="56"/>
      <c r="E883" s="56"/>
      <c r="F883" s="56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</row>
    <row r="884" spans="1:26" ht="18.75" customHeight="1">
      <c r="A884" s="56"/>
      <c r="B884" s="56"/>
      <c r="C884" s="56"/>
      <c r="D884" s="56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</row>
    <row r="885" spans="1:26" ht="18.75" customHeight="1">
      <c r="A885" s="56"/>
      <c r="B885" s="56"/>
      <c r="C885" s="56"/>
      <c r="D885" s="56"/>
      <c r="E885" s="56"/>
      <c r="F885" s="56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</row>
    <row r="886" spans="1:26" ht="18.75" customHeight="1">
      <c r="A886" s="56"/>
      <c r="B886" s="56"/>
      <c r="C886" s="56"/>
      <c r="D886" s="56"/>
      <c r="E886" s="56"/>
      <c r="F886" s="56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</row>
    <row r="887" spans="1:26" ht="18.75" customHeight="1">
      <c r="A887" s="56"/>
      <c r="B887" s="56"/>
      <c r="C887" s="56"/>
      <c r="D887" s="56"/>
      <c r="E887" s="56"/>
      <c r="F887" s="56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</row>
    <row r="888" spans="1:26" ht="18.75" customHeight="1">
      <c r="A888" s="56"/>
      <c r="B888" s="56"/>
      <c r="C888" s="56"/>
      <c r="D888" s="56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</row>
    <row r="889" spans="1:26" ht="18.75" customHeight="1">
      <c r="A889" s="56"/>
      <c r="B889" s="56"/>
      <c r="C889" s="56"/>
      <c r="D889" s="56"/>
      <c r="E889" s="56"/>
      <c r="F889" s="56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</row>
    <row r="890" spans="1:26" ht="18.75" customHeight="1">
      <c r="A890" s="56"/>
      <c r="B890" s="56"/>
      <c r="C890" s="56"/>
      <c r="D890" s="56"/>
      <c r="E890" s="56"/>
      <c r="F890" s="56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</row>
    <row r="891" spans="1:26" ht="18.75" customHeight="1">
      <c r="A891" s="56"/>
      <c r="B891" s="56"/>
      <c r="C891" s="56"/>
      <c r="D891" s="56"/>
      <c r="E891" s="56"/>
      <c r="F891" s="56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</row>
    <row r="892" spans="1:26" ht="18.75" customHeight="1">
      <c r="A892" s="56"/>
      <c r="B892" s="56"/>
      <c r="C892" s="56"/>
      <c r="D892" s="56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</row>
    <row r="893" spans="1:26" ht="18.75" customHeight="1">
      <c r="A893" s="56"/>
      <c r="B893" s="56"/>
      <c r="C893" s="56"/>
      <c r="D893" s="56"/>
      <c r="E893" s="56"/>
      <c r="F893" s="56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</row>
    <row r="894" spans="1:26" ht="18.75" customHeight="1">
      <c r="A894" s="56"/>
      <c r="B894" s="56"/>
      <c r="C894" s="56"/>
      <c r="D894" s="56"/>
      <c r="E894" s="56"/>
      <c r="F894" s="56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</row>
    <row r="895" spans="1:26" ht="18.75" customHeight="1">
      <c r="A895" s="56"/>
      <c r="B895" s="56"/>
      <c r="C895" s="56"/>
      <c r="D895" s="56"/>
      <c r="E895" s="56"/>
      <c r="F895" s="56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</row>
    <row r="896" spans="1:26" ht="18.75" customHeight="1">
      <c r="A896" s="56"/>
      <c r="B896" s="56"/>
      <c r="C896" s="56"/>
      <c r="D896" s="56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</row>
    <row r="897" spans="1:26" ht="18.75" customHeight="1">
      <c r="A897" s="56"/>
      <c r="B897" s="56"/>
      <c r="C897" s="56"/>
      <c r="D897" s="56"/>
      <c r="E897" s="56"/>
      <c r="F897" s="56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</row>
    <row r="898" spans="1:26" ht="18.75" customHeight="1">
      <c r="A898" s="56"/>
      <c r="B898" s="56"/>
      <c r="C898" s="56"/>
      <c r="D898" s="56"/>
      <c r="E898" s="56"/>
      <c r="F898" s="56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</row>
    <row r="899" spans="1:26" ht="18.75" customHeight="1">
      <c r="A899" s="56"/>
      <c r="B899" s="56"/>
      <c r="C899" s="56"/>
      <c r="D899" s="56"/>
      <c r="E899" s="56"/>
      <c r="F899" s="56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</row>
    <row r="900" spans="1:26" ht="18.75" customHeight="1">
      <c r="A900" s="56"/>
      <c r="B900" s="56"/>
      <c r="C900" s="56"/>
      <c r="D900" s="56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</row>
    <row r="901" spans="1:26" ht="18.75" customHeight="1">
      <c r="A901" s="56"/>
      <c r="B901" s="56"/>
      <c r="C901" s="56"/>
      <c r="D901" s="56"/>
      <c r="E901" s="56"/>
      <c r="F901" s="56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</row>
    <row r="902" spans="1:26" ht="18.75" customHeight="1">
      <c r="A902" s="56"/>
      <c r="B902" s="56"/>
      <c r="C902" s="56"/>
      <c r="D902" s="56"/>
      <c r="E902" s="56"/>
      <c r="F902" s="56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</row>
    <row r="903" spans="1:26" ht="18.75" customHeight="1">
      <c r="A903" s="56"/>
      <c r="B903" s="56"/>
      <c r="C903" s="56"/>
      <c r="D903" s="56"/>
      <c r="E903" s="56"/>
      <c r="F903" s="56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</row>
    <row r="904" spans="1:26" ht="18.75" customHeight="1">
      <c r="A904" s="56"/>
      <c r="B904" s="56"/>
      <c r="C904" s="56"/>
      <c r="D904" s="56"/>
      <c r="E904" s="56"/>
      <c r="F904" s="56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</row>
    <row r="905" spans="1:26" ht="18.75" customHeight="1">
      <c r="A905" s="56"/>
      <c r="B905" s="56"/>
      <c r="C905" s="56"/>
      <c r="D905" s="56"/>
      <c r="E905" s="56"/>
      <c r="F905" s="56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</row>
    <row r="906" spans="1:26" ht="18.75" customHeight="1">
      <c r="A906" s="56"/>
      <c r="B906" s="56"/>
      <c r="C906" s="56"/>
      <c r="D906" s="56"/>
      <c r="E906" s="56"/>
      <c r="F906" s="56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</row>
    <row r="907" spans="1:26" ht="18.75" customHeight="1">
      <c r="A907" s="56"/>
      <c r="B907" s="56"/>
      <c r="C907" s="56"/>
      <c r="D907" s="56"/>
      <c r="E907" s="56"/>
      <c r="F907" s="56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</row>
    <row r="908" spans="1:26" ht="18.75" customHeight="1">
      <c r="A908" s="56"/>
      <c r="B908" s="56"/>
      <c r="C908" s="56"/>
      <c r="D908" s="56"/>
      <c r="E908" s="56"/>
      <c r="F908" s="56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</row>
    <row r="909" spans="1:26" ht="18.75" customHeight="1">
      <c r="A909" s="56"/>
      <c r="B909" s="56"/>
      <c r="C909" s="56"/>
      <c r="D909" s="56"/>
      <c r="E909" s="56"/>
      <c r="F909" s="56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</row>
    <row r="910" spans="1:26" ht="18.75" customHeight="1">
      <c r="A910" s="56"/>
      <c r="B910" s="56"/>
      <c r="C910" s="56"/>
      <c r="D910" s="56"/>
      <c r="E910" s="56"/>
      <c r="F910" s="56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</row>
    <row r="911" spans="1:26" ht="18.75" customHeight="1">
      <c r="A911" s="56"/>
      <c r="B911" s="56"/>
      <c r="C911" s="56"/>
      <c r="D911" s="56"/>
      <c r="E911" s="56"/>
      <c r="F911" s="56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</row>
    <row r="912" spans="1:26" ht="18.75" customHeight="1">
      <c r="A912" s="56"/>
      <c r="B912" s="56"/>
      <c r="C912" s="56"/>
      <c r="D912" s="56"/>
      <c r="E912" s="56"/>
      <c r="F912" s="56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</row>
    <row r="913" spans="1:26" ht="18.75" customHeight="1">
      <c r="A913" s="56"/>
      <c r="B913" s="56"/>
      <c r="C913" s="56"/>
      <c r="D913" s="56"/>
      <c r="E913" s="56"/>
      <c r="F913" s="56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</row>
    <row r="914" spans="1:26" ht="18.75" customHeight="1">
      <c r="A914" s="56"/>
      <c r="B914" s="56"/>
      <c r="C914" s="56"/>
      <c r="D914" s="56"/>
      <c r="E914" s="56"/>
      <c r="F914" s="56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</row>
    <row r="915" spans="1:26" ht="18.75" customHeight="1">
      <c r="A915" s="56"/>
      <c r="B915" s="56"/>
      <c r="C915" s="56"/>
      <c r="D915" s="56"/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</row>
    <row r="916" spans="1:26" ht="18.75" customHeight="1">
      <c r="A916" s="56"/>
      <c r="B916" s="56"/>
      <c r="C916" s="56"/>
      <c r="D916" s="56"/>
      <c r="E916" s="56"/>
      <c r="F916" s="56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</row>
    <row r="917" spans="1:26" ht="18.75" customHeight="1">
      <c r="A917" s="56"/>
      <c r="B917" s="56"/>
      <c r="C917" s="56"/>
      <c r="D917" s="56"/>
      <c r="E917" s="56"/>
      <c r="F917" s="56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</row>
    <row r="918" spans="1:26" ht="18.75" customHeight="1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</row>
    <row r="919" spans="1:26" ht="18.75" customHeight="1">
      <c r="A919" s="56"/>
      <c r="B919" s="56"/>
      <c r="C919" s="56"/>
      <c r="D919" s="56"/>
      <c r="E919" s="56"/>
      <c r="F919" s="56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</row>
    <row r="920" spans="1:26" ht="18.75" customHeight="1">
      <c r="A920" s="56"/>
      <c r="B920" s="56"/>
      <c r="C920" s="56"/>
      <c r="D920" s="56"/>
      <c r="E920" s="56"/>
      <c r="F920" s="56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</row>
    <row r="921" spans="1:26" ht="18.75" customHeight="1">
      <c r="A921" s="56"/>
      <c r="B921" s="56"/>
      <c r="C921" s="56"/>
      <c r="D921" s="56"/>
      <c r="E921" s="56"/>
      <c r="F921" s="56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</row>
    <row r="922" spans="1:26" ht="18.75" customHeight="1">
      <c r="A922" s="56"/>
      <c r="B922" s="56"/>
      <c r="C922" s="56"/>
      <c r="D922" s="56"/>
      <c r="E922" s="56"/>
      <c r="F922" s="56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</row>
    <row r="923" spans="1:26" ht="18.75" customHeight="1">
      <c r="A923" s="56"/>
      <c r="B923" s="56"/>
      <c r="C923" s="56"/>
      <c r="D923" s="56"/>
      <c r="E923" s="56"/>
      <c r="F923" s="56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</row>
    <row r="924" spans="1:26" ht="18.75" customHeight="1">
      <c r="A924" s="56"/>
      <c r="B924" s="56"/>
      <c r="C924" s="56"/>
      <c r="D924" s="56"/>
      <c r="E924" s="56"/>
      <c r="F924" s="56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</row>
    <row r="925" spans="1:26" ht="18.75" customHeight="1">
      <c r="A925" s="56"/>
      <c r="B925" s="56"/>
      <c r="C925" s="56"/>
      <c r="D925" s="56"/>
      <c r="E925" s="56"/>
      <c r="F925" s="56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</row>
    <row r="926" spans="1:26" ht="18.75" customHeight="1">
      <c r="A926" s="56"/>
      <c r="B926" s="56"/>
      <c r="C926" s="56"/>
      <c r="D926" s="56"/>
      <c r="E926" s="56"/>
      <c r="F926" s="56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</row>
    <row r="927" spans="1:26" ht="18.75" customHeight="1">
      <c r="A927" s="56"/>
      <c r="B927" s="56"/>
      <c r="C927" s="56"/>
      <c r="D927" s="56"/>
      <c r="E927" s="56"/>
      <c r="F927" s="56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</row>
    <row r="928" spans="1:26" ht="18.75" customHeight="1">
      <c r="A928" s="56"/>
      <c r="B928" s="56"/>
      <c r="C928" s="56"/>
      <c r="D928" s="56"/>
      <c r="E928" s="56"/>
      <c r="F928" s="56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</row>
    <row r="929" spans="1:26" ht="18.75" customHeight="1">
      <c r="A929" s="56"/>
      <c r="B929" s="56"/>
      <c r="C929" s="56"/>
      <c r="D929" s="56"/>
      <c r="E929" s="56"/>
      <c r="F929" s="56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</row>
    <row r="930" spans="1:26" ht="18.75" customHeight="1">
      <c r="A930" s="56"/>
      <c r="B930" s="56"/>
      <c r="C930" s="56"/>
      <c r="D930" s="56"/>
      <c r="E930" s="56"/>
      <c r="F930" s="56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</row>
    <row r="931" spans="1:26" ht="18.75" customHeight="1">
      <c r="A931" s="56"/>
      <c r="B931" s="56"/>
      <c r="C931" s="56"/>
      <c r="D931" s="56"/>
      <c r="E931" s="56"/>
      <c r="F931" s="56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</row>
    <row r="932" spans="1:26" ht="18.75" customHeight="1">
      <c r="A932" s="56"/>
      <c r="B932" s="56"/>
      <c r="C932" s="56"/>
      <c r="D932" s="56"/>
      <c r="E932" s="56"/>
      <c r="F932" s="56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</row>
    <row r="933" spans="1:26" ht="18.75" customHeight="1">
      <c r="A933" s="56"/>
      <c r="B933" s="56"/>
      <c r="C933" s="56"/>
      <c r="D933" s="56"/>
      <c r="E933" s="56"/>
      <c r="F933" s="56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</row>
    <row r="934" spans="1:26" ht="18.75" customHeight="1">
      <c r="A934" s="56"/>
      <c r="B934" s="56"/>
      <c r="C934" s="56"/>
      <c r="D934" s="56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</row>
    <row r="935" spans="1:26" ht="18.75" customHeight="1">
      <c r="A935" s="56"/>
      <c r="B935" s="56"/>
      <c r="C935" s="56"/>
      <c r="D935" s="56"/>
      <c r="E935" s="56"/>
      <c r="F935" s="56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</row>
    <row r="936" spans="1:26" ht="18.75" customHeight="1">
      <c r="A936" s="56"/>
      <c r="B936" s="56"/>
      <c r="C936" s="56"/>
      <c r="D936" s="56"/>
      <c r="E936" s="56"/>
      <c r="F936" s="56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</row>
    <row r="937" spans="1:26" ht="18.75" customHeight="1">
      <c r="A937" s="56"/>
      <c r="B937" s="56"/>
      <c r="C937" s="56"/>
      <c r="D937" s="56"/>
      <c r="E937" s="56"/>
      <c r="F937" s="56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</row>
    <row r="938" spans="1:26" ht="18.75" customHeight="1">
      <c r="A938" s="56"/>
      <c r="B938" s="56"/>
      <c r="C938" s="56"/>
      <c r="D938" s="56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</row>
    <row r="939" spans="1:26" ht="18.75" customHeight="1">
      <c r="A939" s="56"/>
      <c r="B939" s="56"/>
      <c r="C939" s="56"/>
      <c r="D939" s="56"/>
      <c r="E939" s="56"/>
      <c r="F939" s="56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</row>
    <row r="940" spans="1:26" ht="18.75" customHeight="1">
      <c r="A940" s="56"/>
      <c r="B940" s="56"/>
      <c r="C940" s="56"/>
      <c r="D940" s="56"/>
      <c r="E940" s="56"/>
      <c r="F940" s="56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</row>
    <row r="941" spans="1:26" ht="18.75" customHeight="1">
      <c r="A941" s="56"/>
      <c r="B941" s="56"/>
      <c r="C941" s="56"/>
      <c r="D941" s="56"/>
      <c r="E941" s="56"/>
      <c r="F941" s="56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</row>
    <row r="942" spans="1:26" ht="18.75" customHeight="1">
      <c r="A942" s="56"/>
      <c r="B942" s="56"/>
      <c r="C942" s="56"/>
      <c r="D942" s="56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</row>
    <row r="943" spans="1:26" ht="18.75" customHeight="1">
      <c r="A943" s="56"/>
      <c r="B943" s="56"/>
      <c r="C943" s="56"/>
      <c r="D943" s="56"/>
      <c r="E943" s="56"/>
      <c r="F943" s="56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</row>
    <row r="944" spans="1:26" ht="18.75" customHeight="1">
      <c r="A944" s="56"/>
      <c r="B944" s="56"/>
      <c r="C944" s="56"/>
      <c r="D944" s="56"/>
      <c r="E944" s="56"/>
      <c r="F944" s="56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</row>
    <row r="945" spans="1:26" ht="18.75" customHeight="1">
      <c r="A945" s="56"/>
      <c r="B945" s="56"/>
      <c r="C945" s="56"/>
      <c r="D945" s="56"/>
      <c r="E945" s="56"/>
      <c r="F945" s="56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</row>
    <row r="946" spans="1:26" ht="18.75" customHeight="1">
      <c r="A946" s="56"/>
      <c r="B946" s="56"/>
      <c r="C946" s="56"/>
      <c r="D946" s="56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</row>
    <row r="947" spans="1:26" ht="18.75" customHeight="1">
      <c r="A947" s="56"/>
      <c r="B947" s="56"/>
      <c r="C947" s="56"/>
      <c r="D947" s="56"/>
      <c r="E947" s="56"/>
      <c r="F947" s="56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</row>
    <row r="948" spans="1:26" ht="18.75" customHeight="1">
      <c r="A948" s="56"/>
      <c r="B948" s="56"/>
      <c r="C948" s="56"/>
      <c r="D948" s="56"/>
      <c r="E948" s="56"/>
      <c r="F948" s="56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</row>
    <row r="949" spans="1:26" ht="18.75" customHeight="1">
      <c r="A949" s="56"/>
      <c r="B949" s="56"/>
      <c r="C949" s="56"/>
      <c r="D949" s="56"/>
      <c r="E949" s="56"/>
      <c r="F949" s="56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</row>
    <row r="950" spans="1:26" ht="18.75" customHeight="1">
      <c r="A950" s="56"/>
      <c r="B950" s="56"/>
      <c r="C950" s="56"/>
      <c r="D950" s="56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</row>
    <row r="951" spans="1:26" ht="18.75" customHeight="1">
      <c r="A951" s="56"/>
      <c r="B951" s="56"/>
      <c r="C951" s="56"/>
      <c r="D951" s="56"/>
      <c r="E951" s="56"/>
      <c r="F951" s="56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</row>
    <row r="952" spans="1:26" ht="18.75" customHeight="1">
      <c r="A952" s="56"/>
      <c r="B952" s="56"/>
      <c r="C952" s="56"/>
      <c r="D952" s="56"/>
      <c r="E952" s="56"/>
      <c r="F952" s="56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</row>
    <row r="953" spans="1:26" ht="18.75" customHeight="1">
      <c r="A953" s="56"/>
      <c r="B953" s="56"/>
      <c r="C953" s="56"/>
      <c r="D953" s="56"/>
      <c r="E953" s="56"/>
      <c r="F953" s="56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</row>
    <row r="954" spans="1:26" ht="18.75" customHeight="1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</row>
    <row r="955" spans="1:26" ht="18.75" customHeight="1">
      <c r="A955" s="56"/>
      <c r="B955" s="56"/>
      <c r="C955" s="56"/>
      <c r="D955" s="56"/>
      <c r="E955" s="56"/>
      <c r="F955" s="56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</row>
    <row r="956" spans="1:26" ht="18.75" customHeight="1">
      <c r="A956" s="56"/>
      <c r="B956" s="56"/>
      <c r="C956" s="56"/>
      <c r="D956" s="56"/>
      <c r="E956" s="56"/>
      <c r="F956" s="56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</row>
    <row r="957" spans="1:26" ht="18.75" customHeight="1">
      <c r="A957" s="56"/>
      <c r="B957" s="56"/>
      <c r="C957" s="56"/>
      <c r="D957" s="56"/>
      <c r="E957" s="56"/>
      <c r="F957" s="56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</row>
    <row r="958" spans="1:26" ht="18.75" customHeight="1">
      <c r="A958" s="56"/>
      <c r="B958" s="56"/>
      <c r="C958" s="56"/>
      <c r="D958" s="56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</row>
    <row r="959" spans="1:26" ht="18.75" customHeight="1">
      <c r="A959" s="56"/>
      <c r="B959" s="56"/>
      <c r="C959" s="56"/>
      <c r="D959" s="56"/>
      <c r="E959" s="56"/>
      <c r="F959" s="56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</row>
    <row r="960" spans="1:26" ht="18.75" customHeight="1">
      <c r="A960" s="56"/>
      <c r="B960" s="56"/>
      <c r="C960" s="56"/>
      <c r="D960" s="56"/>
      <c r="E960" s="56"/>
      <c r="F960" s="56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</row>
    <row r="961" spans="1:26" ht="18.75" customHeight="1">
      <c r="A961" s="56"/>
      <c r="B961" s="56"/>
      <c r="C961" s="56"/>
      <c r="D961" s="56"/>
      <c r="E961" s="56"/>
      <c r="F961" s="56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</row>
    <row r="962" spans="1:26" ht="18.75" customHeight="1">
      <c r="A962" s="56"/>
      <c r="B962" s="56"/>
      <c r="C962" s="56"/>
      <c r="D962" s="56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</row>
    <row r="963" spans="1:26" ht="18.75" customHeight="1">
      <c r="A963" s="56"/>
      <c r="B963" s="56"/>
      <c r="C963" s="56"/>
      <c r="D963" s="56"/>
      <c r="E963" s="56"/>
      <c r="F963" s="56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</row>
    <row r="964" spans="1:26" ht="18.75" customHeight="1">
      <c r="A964" s="56"/>
      <c r="B964" s="56"/>
      <c r="C964" s="56"/>
      <c r="D964" s="56"/>
      <c r="E964" s="56"/>
      <c r="F964" s="56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</row>
    <row r="965" spans="1:26" ht="18.75" customHeight="1">
      <c r="A965" s="56"/>
      <c r="B965" s="56"/>
      <c r="C965" s="56"/>
      <c r="D965" s="56"/>
      <c r="E965" s="56"/>
      <c r="F965" s="56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</row>
    <row r="966" spans="1:26" ht="18.75" customHeight="1">
      <c r="A966" s="56"/>
      <c r="B966" s="56"/>
      <c r="C966" s="56"/>
      <c r="D966" s="56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</row>
    <row r="967" spans="1:26" ht="18.75" customHeight="1">
      <c r="A967" s="56"/>
      <c r="B967" s="56"/>
      <c r="C967" s="56"/>
      <c r="D967" s="56"/>
      <c r="E967" s="56"/>
      <c r="F967" s="56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</row>
    <row r="968" spans="1:26" ht="18.75" customHeight="1">
      <c r="A968" s="56"/>
      <c r="B968" s="56"/>
      <c r="C968" s="56"/>
      <c r="D968" s="56"/>
      <c r="E968" s="56"/>
      <c r="F968" s="56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</row>
    <row r="969" spans="1:26" ht="18.75" customHeight="1">
      <c r="A969" s="56"/>
      <c r="B969" s="56"/>
      <c r="C969" s="56"/>
      <c r="D969" s="56"/>
      <c r="E969" s="56"/>
      <c r="F969" s="56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</row>
    <row r="970" spans="1:26" ht="18.75" customHeight="1">
      <c r="A970" s="56"/>
      <c r="B970" s="56"/>
      <c r="C970" s="56"/>
      <c r="D970" s="56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</row>
    <row r="971" spans="1:26" ht="18.75" customHeight="1">
      <c r="A971" s="56"/>
      <c r="B971" s="56"/>
      <c r="C971" s="56"/>
      <c r="D971" s="56"/>
      <c r="E971" s="56"/>
      <c r="F971" s="56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</row>
    <row r="972" spans="1:26" ht="18.75" customHeight="1">
      <c r="A972" s="56"/>
      <c r="B972" s="56"/>
      <c r="C972" s="56"/>
      <c r="D972" s="56"/>
      <c r="E972" s="56"/>
      <c r="F972" s="56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</row>
    <row r="973" spans="1:26" ht="18.75" customHeight="1">
      <c r="A973" s="56"/>
      <c r="B973" s="56"/>
      <c r="C973" s="56"/>
      <c r="D973" s="56"/>
      <c r="E973" s="56"/>
      <c r="F973" s="56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</row>
    <row r="974" spans="1:26" ht="18.75" customHeight="1">
      <c r="A974" s="56"/>
      <c r="B974" s="56"/>
      <c r="C974" s="56"/>
      <c r="D974" s="56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</row>
    <row r="975" spans="1:26" ht="18.75" customHeight="1">
      <c r="A975" s="56"/>
      <c r="B975" s="56"/>
      <c r="C975" s="56"/>
      <c r="D975" s="56"/>
      <c r="E975" s="56"/>
      <c r="F975" s="56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</row>
    <row r="976" spans="1:26" ht="18.75" customHeight="1">
      <c r="A976" s="56"/>
      <c r="B976" s="56"/>
      <c r="C976" s="56"/>
      <c r="D976" s="56"/>
      <c r="E976" s="56"/>
      <c r="F976" s="56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</row>
    <row r="977" spans="1:26" ht="18.75" customHeight="1">
      <c r="A977" s="56"/>
      <c r="B977" s="56"/>
      <c r="C977" s="56"/>
      <c r="D977" s="56"/>
      <c r="E977" s="56"/>
      <c r="F977" s="56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</row>
    <row r="978" spans="1:26" ht="18.75" customHeight="1">
      <c r="A978" s="56"/>
      <c r="B978" s="56"/>
      <c r="C978" s="56"/>
      <c r="D978" s="56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</row>
    <row r="979" spans="1:26" ht="18.75" customHeight="1">
      <c r="A979" s="56"/>
      <c r="B979" s="56"/>
      <c r="C979" s="56"/>
      <c r="D979" s="56"/>
      <c r="E979" s="56"/>
      <c r="F979" s="56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</row>
    <row r="980" spans="1:26" ht="18.75" customHeight="1">
      <c r="A980" s="56"/>
      <c r="B980" s="56"/>
      <c r="C980" s="56"/>
      <c r="D980" s="56"/>
      <c r="E980" s="56"/>
      <c r="F980" s="56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</row>
    <row r="981" spans="1:26" ht="18.75" customHeight="1">
      <c r="A981" s="56"/>
      <c r="B981" s="56"/>
      <c r="C981" s="56"/>
      <c r="D981" s="56"/>
      <c r="E981" s="56"/>
      <c r="F981" s="56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</row>
    <row r="982" spans="1:26" ht="18.75" customHeight="1">
      <c r="A982" s="56"/>
      <c r="B982" s="56"/>
      <c r="C982" s="56"/>
      <c r="D982" s="56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</row>
    <row r="983" spans="1:26" ht="18.75" customHeight="1">
      <c r="A983" s="56"/>
      <c r="B983" s="56"/>
      <c r="C983" s="56"/>
      <c r="D983" s="56"/>
      <c r="E983" s="56"/>
      <c r="F983" s="56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</row>
    <row r="984" spans="1:26" ht="18.75" customHeight="1">
      <c r="A984" s="56"/>
      <c r="B984" s="56"/>
      <c r="C984" s="56"/>
      <c r="D984" s="56"/>
      <c r="E984" s="56"/>
      <c r="F984" s="56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</row>
    <row r="985" spans="1:26" ht="18.75" customHeight="1">
      <c r="A985" s="56"/>
      <c r="B985" s="56"/>
      <c r="C985" s="56"/>
      <c r="D985" s="56"/>
      <c r="E985" s="56"/>
      <c r="F985" s="56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</row>
    <row r="986" spans="1:26" ht="18.75" customHeight="1">
      <c r="A986" s="56"/>
      <c r="B986" s="56"/>
      <c r="C986" s="56"/>
      <c r="D986" s="56"/>
      <c r="E986" s="56"/>
      <c r="F986" s="56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</row>
    <row r="987" spans="1:26" ht="18.75" customHeight="1">
      <c r="A987" s="56"/>
      <c r="B987" s="56"/>
      <c r="C987" s="56"/>
      <c r="D987" s="56"/>
      <c r="E987" s="56"/>
      <c r="F987" s="56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</row>
    <row r="988" spans="1:26" ht="18.75" customHeight="1">
      <c r="A988" s="56"/>
      <c r="B988" s="56"/>
      <c r="C988" s="56"/>
      <c r="D988" s="56"/>
      <c r="E988" s="56"/>
      <c r="F988" s="56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</row>
    <row r="989" spans="1:26" ht="18.75" customHeight="1">
      <c r="A989" s="56"/>
      <c r="B989" s="56"/>
      <c r="C989" s="56"/>
      <c r="D989" s="56"/>
      <c r="E989" s="56"/>
      <c r="F989" s="56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</row>
    <row r="990" spans="1:26" ht="18.75" customHeight="1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</row>
    <row r="991" spans="1:26" ht="18.75" customHeight="1">
      <c r="A991" s="56"/>
      <c r="B991" s="56"/>
      <c r="C991" s="56"/>
      <c r="D991" s="56"/>
      <c r="E991" s="56"/>
      <c r="F991" s="56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</row>
    <row r="992" spans="1:26" ht="18.75" customHeight="1">
      <c r="A992" s="56"/>
      <c r="B992" s="56"/>
      <c r="C992" s="56"/>
      <c r="D992" s="56"/>
      <c r="E992" s="56"/>
      <c r="F992" s="56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</row>
    <row r="993" spans="1:26" ht="18.75" customHeight="1">
      <c r="A993" s="56"/>
      <c r="B993" s="56"/>
      <c r="C993" s="56"/>
      <c r="D993" s="56"/>
      <c r="E993" s="56"/>
      <c r="F993" s="56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</row>
    <row r="994" spans="1:26" ht="18.75" customHeight="1">
      <c r="A994" s="56"/>
      <c r="B994" s="56"/>
      <c r="C994" s="56"/>
      <c r="D994" s="56"/>
      <c r="E994" s="56"/>
      <c r="F994" s="56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</row>
    <row r="995" spans="1:26" ht="18.75" customHeight="1">
      <c r="A995" s="56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</row>
    <row r="996" spans="1:26" ht="18.75" customHeight="1">
      <c r="A996" s="56"/>
      <c r="B996" s="56"/>
      <c r="C996" s="56"/>
      <c r="D996" s="56"/>
      <c r="E996" s="56"/>
      <c r="F996" s="56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</row>
    <row r="997" spans="1:26" ht="18.75" customHeight="1">
      <c r="A997" s="56"/>
      <c r="B997" s="56"/>
      <c r="C997" s="56"/>
      <c r="D997" s="56"/>
      <c r="E997" s="56"/>
      <c r="F997" s="56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</row>
    <row r="998" spans="1:26" ht="18.75" customHeight="1">
      <c r="A998" s="56"/>
      <c r="B998" s="56"/>
      <c r="C998" s="56"/>
      <c r="D998" s="56"/>
      <c r="E998" s="56"/>
      <c r="F998" s="56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</row>
    <row r="999" spans="1:26" ht="18.75" customHeight="1">
      <c r="A999" s="56"/>
      <c r="B999" s="56"/>
      <c r="C999" s="56"/>
      <c r="D999" s="56"/>
      <c r="E999" s="56"/>
      <c r="F999" s="56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</row>
    <row r="1000" spans="1:26" ht="18.75" customHeight="1">
      <c r="A1000" s="56"/>
      <c r="B1000" s="56"/>
      <c r="C1000" s="56"/>
      <c r="D1000" s="56"/>
      <c r="E1000" s="56"/>
      <c r="F1000" s="56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แบบสรุปข้อมูล (ส่งพร้อมบันทึก)</vt:lpstr>
      <vt:lpstr>แบบบันทึกแผน-ผล 68</vt:lpstr>
      <vt:lpstr>list</vt:lpstr>
      <vt:lpstr>'แบบบันทึกแผน-ผล 68'!Print_Area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Admin-Mc</cp:lastModifiedBy>
  <cp:lastPrinted>2026-08-04T04:59:19Z</cp:lastPrinted>
  <dcterms:created xsi:type="dcterms:W3CDTF">2024-11-09T01:57:11Z</dcterms:created>
  <dcterms:modified xsi:type="dcterms:W3CDTF">2026-08-04T05:00:21Z</dcterms:modified>
</cp:coreProperties>
</file>